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15480" windowHeight="11640" firstSheet="2" activeTab="5"/>
  </bookViews>
  <sheets>
    <sheet name="ANEXO 2.0 Horarios" sheetId="6" r:id="rId1"/>
    <sheet name="Horarios  L3 y 6" sheetId="9" r:id="rId2"/>
    <sheet name="Anexo 3.0 Calificación" sheetId="1" r:id="rId3"/>
    <sheet name="Anexo 4 Tipos LR" sheetId="4" r:id="rId4"/>
    <sheet name="Anexo 5 Consumo Productos" sheetId="5" r:id="rId5"/>
    <sheet name="L3 y L6" sheetId="10" r:id="rId6"/>
    <sheet name="Hoja1" sheetId="7" r:id="rId7"/>
    <sheet name="Hoja2" sheetId="8" state="hidden" r:id="rId8"/>
  </sheets>
  <calcPr calcId="144525"/>
</workbook>
</file>

<file path=xl/calcChain.xml><?xml version="1.0" encoding="utf-8"?>
<calcChain xmlns="http://schemas.openxmlformats.org/spreadsheetml/2006/main">
  <c r="D25" i="9" l="1"/>
  <c r="D17" i="9"/>
  <c r="E27" i="9" s="1"/>
  <c r="D9" i="9"/>
  <c r="E32" i="9" l="1"/>
  <c r="C32" i="9"/>
  <c r="D54" i="6" l="1"/>
  <c r="C63" i="6" l="1"/>
  <c r="E63" i="6" s="1"/>
  <c r="D38" i="6"/>
  <c r="D24" i="6"/>
  <c r="D13" i="6"/>
  <c r="C61" i="6" s="1"/>
  <c r="E56" i="6" l="1"/>
  <c r="E61" i="6"/>
  <c r="C64" i="6" l="1"/>
  <c r="E64" i="6"/>
  <c r="G116" i="4"/>
  <c r="G95" i="4"/>
  <c r="G73" i="4"/>
  <c r="G52" i="4"/>
  <c r="D39" i="1"/>
  <c r="D38" i="1"/>
  <c r="D37" i="1"/>
  <c r="F32" i="1"/>
  <c r="C39" i="1" s="1"/>
  <c r="H31" i="1"/>
  <c r="H30" i="1"/>
  <c r="H29" i="1"/>
  <c r="H28" i="1"/>
  <c r="H27" i="1"/>
  <c r="F23" i="1"/>
  <c r="C38" i="1" s="1"/>
  <c r="E38" i="1" s="1"/>
  <c r="H22" i="1"/>
  <c r="H21" i="1"/>
  <c r="H20" i="1"/>
  <c r="H19" i="1"/>
  <c r="H23" i="1" s="1"/>
  <c r="F15" i="1"/>
  <c r="C37" i="1" s="1"/>
  <c r="E37" i="1" s="1"/>
  <c r="H14" i="1"/>
  <c r="H13" i="1"/>
  <c r="F9" i="1"/>
  <c r="C36" i="1" s="1"/>
  <c r="H8" i="1"/>
  <c r="H7" i="1"/>
  <c r="H6" i="1"/>
  <c r="H5" i="1"/>
  <c r="D40" i="1"/>
  <c r="G40" i="1"/>
  <c r="H32" i="1" l="1"/>
  <c r="E39" i="1"/>
  <c r="H9" i="1"/>
  <c r="H15" i="1"/>
  <c r="E36" i="1"/>
  <c r="C40" i="1"/>
  <c r="E40" i="1" s="1"/>
</calcChain>
</file>

<file path=xl/sharedStrings.xml><?xml version="1.0" encoding="utf-8"?>
<sst xmlns="http://schemas.openxmlformats.org/spreadsheetml/2006/main" count="759" uniqueCount="250">
  <si>
    <t>CALIFICACIÓN MENSUAL CONTRATO ASEO DE TRENES</t>
  </si>
  <si>
    <t>ITEM 1: SISTEMA DE INSPECCIÓN DEL CONTRATO ASEO DE TRENES</t>
  </si>
  <si>
    <t>CONCEPTOS</t>
  </si>
  <si>
    <t>Obtenido</t>
  </si>
  <si>
    <t xml:space="preserve"> Estándar</t>
  </si>
  <si>
    <t>Diferencia</t>
  </si>
  <si>
    <t>Estado de elmentos de protección personal</t>
  </si>
  <si>
    <t>Herramientas y productos químicos</t>
  </si>
  <si>
    <t>Temas Laborales</t>
  </si>
  <si>
    <t>Instrucción y Capacitación</t>
  </si>
  <si>
    <t>ITEM 2: PREVENCIÓN DE RIESGOS</t>
  </si>
  <si>
    <t>Cumplimiento de plazos de entrega de Inf. Accdient.</t>
  </si>
  <si>
    <t>Cumplimiento de KPI</t>
  </si>
  <si>
    <t>ITEM 3: EFECTIVIDAD DE LAS ACTIVIDADES</t>
  </si>
  <si>
    <t>Efectividad de LA</t>
  </si>
  <si>
    <t>Efectividad de LE</t>
  </si>
  <si>
    <t>Efectividad de TP</t>
  </si>
  <si>
    <t>Efectividad de LR</t>
  </si>
  <si>
    <t>ITEM 4: RESULTADOS IGCS</t>
  </si>
  <si>
    <t>LÍNEA 1</t>
  </si>
  <si>
    <t>LÍNEA 2</t>
  </si>
  <si>
    <t>LÍNEA 4</t>
  </si>
  <si>
    <t>LÍNEA 4A</t>
  </si>
  <si>
    <t>LÍNEA 5</t>
  </si>
  <si>
    <t>Requerido</t>
  </si>
  <si>
    <t>Dif.</t>
  </si>
  <si>
    <t>Ponderación</t>
  </si>
  <si>
    <t>Valor de dscto. X Item</t>
  </si>
  <si>
    <t>ITEM 1</t>
  </si>
  <si>
    <t>ITEM 2</t>
  </si>
  <si>
    <t>ITEM 3</t>
  </si>
  <si>
    <t>ITEM 4</t>
  </si>
  <si>
    <t>ACTIVIDAD</t>
  </si>
  <si>
    <t>CONCEPTO</t>
  </si>
  <si>
    <t>LAVADO DE TRENES (LA), LAVADO EXPRES (LE), TRATAMIENTO DE PISOS (TP), LIMPIEZAS RÁPIDAS ( LR) Y SERVICIOS ESPECIALES (SE)</t>
  </si>
  <si>
    <t xml:space="preserve">RECHAZOS  </t>
  </si>
  <si>
    <t>ACTIVIDAD NO EJECUTADA</t>
  </si>
  <si>
    <t>EXCESO DE AGUA EN PROCESOS DE LIMPIEZA DE TRENES</t>
  </si>
  <si>
    <t>AVERÍA POR EXCESO DE AGUA EN PROCESOS DE LIMPIEZA DE TRENES</t>
  </si>
  <si>
    <t>ASEO DE TRENES EN ESTACIONES TERMINALES, BUCLES Y ESTACIONES PREVIAS</t>
  </si>
  <si>
    <t>NO CUMPLIMIENTO  DE LA DOTACIÓN COMPROMETIDA POR CADA PUNTO DE TRABAJO</t>
  </si>
  <si>
    <t>NO CUMPLIENTO DE LOS HORARIOS ESTIPULADOS</t>
  </si>
  <si>
    <t xml:space="preserve">NO INTERVENCIÓN DE TRENES  </t>
  </si>
  <si>
    <t>ACTIVIDADES DE LIMPIEZA.</t>
  </si>
  <si>
    <t xml:space="preserve">REUNIONES </t>
  </si>
  <si>
    <t xml:space="preserve">NO CUMPLIMIENTOS DE LOS COMPROMISOS DE REUNIÓN </t>
  </si>
  <si>
    <t>AUDITORÍAS E INSPECCIONES</t>
  </si>
  <si>
    <t>OBSERVACIONES EN AUDITORÍAS E INSPECCIONES</t>
  </si>
  <si>
    <t xml:space="preserve">ASEO DE COCHERAS </t>
  </si>
  <si>
    <t>MANTENCIÓN DE COCHERAS</t>
  </si>
  <si>
    <t>CALIFIACIÓN MENSUAL</t>
  </si>
  <si>
    <t>CALIFIACIÓN BAJO EL ESTÁNDAR</t>
  </si>
  <si>
    <t>NAVES DE LAVADO</t>
  </si>
  <si>
    <t>Jornada</t>
  </si>
  <si>
    <t>CANTIDADES</t>
  </si>
  <si>
    <t>DÍAS DE TRABAJOS</t>
  </si>
  <si>
    <t>HORARIO</t>
  </si>
  <si>
    <t>COMENTARIOS Y OBSERVACIONES</t>
  </si>
  <si>
    <t>Cant. Día</t>
  </si>
  <si>
    <t>Semanal</t>
  </si>
  <si>
    <t>Inicio</t>
  </si>
  <si>
    <t>Termino</t>
  </si>
  <si>
    <t>Neptuno</t>
  </si>
  <si>
    <t>Noche</t>
  </si>
  <si>
    <t>Lun a Dom  y Festivos</t>
  </si>
  <si>
    <t>Día</t>
  </si>
  <si>
    <t>Lun a Sab y Festivos</t>
  </si>
  <si>
    <t>Lo Ovalle</t>
  </si>
  <si>
    <t>Puente Alto</t>
  </si>
  <si>
    <t>San Eugenio</t>
  </si>
  <si>
    <t>Dom a Jue + Festivos</t>
  </si>
  <si>
    <t>Sabado</t>
  </si>
  <si>
    <t>CANTIDAD DE LA SEMANAL (LA)</t>
  </si>
  <si>
    <t>COCHERAS</t>
  </si>
  <si>
    <t>Intermedias</t>
  </si>
  <si>
    <t>Cantidades LR Cocheras</t>
  </si>
  <si>
    <t>TERMINALES TURNO NOCHE</t>
  </si>
  <si>
    <t>San Pablo</t>
  </si>
  <si>
    <t>Los Dominicos</t>
  </si>
  <si>
    <t>Vespucio Norte</t>
  </si>
  <si>
    <t>La Cisterna 2</t>
  </si>
  <si>
    <t>Tobalaba</t>
  </si>
  <si>
    <t>Pza. Puente Alto</t>
  </si>
  <si>
    <t>Vicuña Mackena</t>
  </si>
  <si>
    <t>La Cisterna 4A</t>
  </si>
  <si>
    <t>Plaza Maipú</t>
  </si>
  <si>
    <t>Vicente Valdés</t>
  </si>
  <si>
    <t>Lun a Dom y Festivos</t>
  </si>
  <si>
    <t>Lunes a Viernes</t>
  </si>
  <si>
    <t>Lunes a Sábado</t>
  </si>
  <si>
    <t>Total Gral. Semanal Limpiezas Rápidas (LR)</t>
  </si>
  <si>
    <t>Cant. Semanal</t>
  </si>
  <si>
    <t>Cantidades anuales estimadas</t>
  </si>
  <si>
    <t>Lavados (LA)</t>
  </si>
  <si>
    <t>Lavados Expres (LE)</t>
  </si>
  <si>
    <t>Tratamiento de Piso (TP)</t>
  </si>
  <si>
    <t>Limpiezas Rápidas (LR)</t>
  </si>
  <si>
    <t>ASEPECTOS QUE DEBEN CONTEMPLARSE 1.2</t>
  </si>
  <si>
    <t>DIAS DE TRABAJO</t>
  </si>
  <si>
    <t>Diurna</t>
  </si>
  <si>
    <t>Lunes a Domingo y Festivos</t>
  </si>
  <si>
    <t>AM</t>
  </si>
  <si>
    <t>PM</t>
  </si>
  <si>
    <t>Pajaritos</t>
  </si>
  <si>
    <t>Díurna</t>
  </si>
  <si>
    <t>Los Heroes</t>
  </si>
  <si>
    <t xml:space="preserve">AM </t>
  </si>
  <si>
    <t>Manquehue</t>
  </si>
  <si>
    <t>Personal Estimado</t>
  </si>
  <si>
    <t>Escuela Militar</t>
  </si>
  <si>
    <t>Dorsal</t>
  </si>
  <si>
    <t>Sotero del Río</t>
  </si>
  <si>
    <t>Pza. Egaña</t>
  </si>
  <si>
    <t xml:space="preserve">Bellavista </t>
  </si>
  <si>
    <t>Santiago Bueras</t>
  </si>
  <si>
    <t>Tipo de Limpieza</t>
  </si>
  <si>
    <t>Actividad</t>
  </si>
  <si>
    <t>Tiempo</t>
  </si>
  <si>
    <t>Tarea</t>
  </si>
  <si>
    <t>Descripción</t>
  </si>
  <si>
    <t>A</t>
  </si>
  <si>
    <t>Limpieza rápida completa (LR)</t>
  </si>
  <si>
    <t>x</t>
  </si>
  <si>
    <t>Limpieza Interior</t>
  </si>
  <si>
    <t>Barrido de todos los pisos, incluso cabinas.. Está prohibido arrojar desperdicios producto de esta intervención a las vías y/o andenes. Su incumplimiento será considerado falta grave.</t>
  </si>
  <si>
    <t>Entre las 12:30 y las 04:30</t>
  </si>
  <si>
    <t>4 horas</t>
  </si>
  <si>
    <t>Cantidad de Trenes según punto de trabajo / ver tablas</t>
  </si>
  <si>
    <t>Aseo de asientos, cielos, con paño seco respaldos y paredes, incluso en cabinas de conducción con paño húmedo. Cuando existan manchas o inscripciones, se borrarán con algún solvente o detergente aprobado por la Inspección del Contrato.</t>
  </si>
  <si>
    <t>Aseo interior de vidrios.</t>
  </si>
  <si>
    <r>
      <t xml:space="preserve">Limpieza en general de parabrisas interior y </t>
    </r>
    <r>
      <rPr>
        <b/>
        <sz val="9"/>
        <rFont val="Arial"/>
        <family val="2"/>
      </rPr>
      <t>exteriormente, además de  caras frontales del tren</t>
    </r>
  </si>
  <si>
    <t>Aseo de manillas, pasamanos inoxidables y cromados en general de todo el tren.</t>
  </si>
  <si>
    <t>Desmanchado de pisos.</t>
  </si>
  <si>
    <t>Trapeado húmedo de pisos y mantención normal del encerado, incluyendo el encerado previo en operación de Nave de Lavado (LA), cada tren debe encerarse a lo menos una vez a la semana.</t>
  </si>
  <si>
    <t>B</t>
  </si>
  <si>
    <t>Limpieza rápida  (LR)</t>
  </si>
  <si>
    <t>Entre las 01:30 hasta 04:30</t>
  </si>
  <si>
    <t>3 horas</t>
  </si>
  <si>
    <t>25 trenes</t>
  </si>
  <si>
    <t>Limpieza en general de parabrisas interior.</t>
  </si>
  <si>
    <t>C</t>
  </si>
  <si>
    <t>Entre las 02:30 hasta 04:30</t>
  </si>
  <si>
    <t>2 horas</t>
  </si>
  <si>
    <t>D</t>
  </si>
  <si>
    <t>Solo despápeleo. Está prohibido arrojar desperdicios producto de esta intervención a las vías y/o andenes.</t>
  </si>
  <si>
    <t>Entre las 03:30 hasta 04:30</t>
  </si>
  <si>
    <t>1 horas</t>
  </si>
  <si>
    <t xml:space="preserve">LINEA 1 </t>
  </si>
  <si>
    <t>Lugar de trabajo</t>
  </si>
  <si>
    <t>Tiempo en Horas</t>
  </si>
  <si>
    <t>Cantidad Trenes</t>
  </si>
  <si>
    <t>Cocheras</t>
  </si>
  <si>
    <t>Taller</t>
  </si>
  <si>
    <t>Terminal o estación</t>
  </si>
  <si>
    <t xml:space="preserve">LINEA 2 </t>
  </si>
  <si>
    <t>LINEA 4</t>
  </si>
  <si>
    <t>LINEA 5</t>
  </si>
  <si>
    <t>PRODUCTO</t>
  </si>
  <si>
    <t>CONSUMO MENSUAL</t>
  </si>
  <si>
    <t>PROVEEDOR</t>
  </si>
  <si>
    <t>Industrial 2000</t>
  </si>
  <si>
    <t>Newchem</t>
  </si>
  <si>
    <t>600 litros</t>
  </si>
  <si>
    <t>Grafiklean</t>
  </si>
  <si>
    <t>40 litros</t>
  </si>
  <si>
    <t>200 litros</t>
  </si>
  <si>
    <t>Maquina de lavado Taller Puente Alto</t>
  </si>
  <si>
    <t>60 litros</t>
  </si>
  <si>
    <t>Redoxglass</t>
  </si>
  <si>
    <t>30 litros</t>
  </si>
  <si>
    <t>VACIAMIENTO DE BASURAS</t>
  </si>
  <si>
    <t>Los estandares a cumplir serán revisados anualmente por Metro S.A.</t>
  </si>
  <si>
    <t>Si por temas operativos el estacionamiento nocturno normal contempla realizar limpiezas rápidas en otras estaciones en forma eventual o definitiva, la empresa contratista deberá cubrir estos puntos de trabajo sin que esto significa un mayor cobro ni indeminización de nigún tipo.  Para lo anterior deberá contemplar movilización para el traslado de su personal.</t>
  </si>
  <si>
    <t>Metro S.A. Asegura un mínimo del 65% de las actividades expuestas en cuadro anterior.</t>
  </si>
  <si>
    <t>Cantidad de LA , jornadas y horarios de trabajo</t>
  </si>
  <si>
    <t>Cantidad de Limpiezas Rápidas (LR) en Cocheras, jornadas y horarios de trabajo</t>
  </si>
  <si>
    <t>Cantidad de Limpiezas Rápidas (LR) en Terminales, jornadas y horarios de trabajo</t>
  </si>
  <si>
    <t>Aseo de trenes en Bucles y Vía Z, jornadas y horarios de trabajo</t>
  </si>
  <si>
    <t>Lun a Dom</t>
  </si>
  <si>
    <t>Lun a Sab</t>
  </si>
  <si>
    <t>Dom a Jue</t>
  </si>
  <si>
    <t xml:space="preserve">Lun a Dom </t>
  </si>
  <si>
    <t>HORARIO EN LINEA</t>
  </si>
  <si>
    <t>ANEXO 2.0 DISTRIBUCIÓN DE PUNTOS DE TRABAJO, CANTIDAD DE ACTIVIDADES, JORNADAS Y HORARIOS DE  TRABAJO</t>
  </si>
  <si>
    <t>2 / 3</t>
  </si>
  <si>
    <t>Dom a Vier y festivos</t>
  </si>
  <si>
    <t>3 trenes Martes y Jueves / dias viernes son 2 TP</t>
  </si>
  <si>
    <t>Lunes a Viernes y festivos</t>
  </si>
  <si>
    <t>LA + Tratamiento de Piso (TP)</t>
  </si>
  <si>
    <t>2 trenes o 4 unidades</t>
  </si>
  <si>
    <t>3 trenes Martes y Jueves</t>
  </si>
  <si>
    <r>
      <t xml:space="preserve">Cabe consignar, que existen días en que no se dispondrán de trenes para limpieza rápida nocturna en los terminales  y estaciones, producto de las </t>
    </r>
    <r>
      <rPr>
        <b/>
        <u/>
        <sz val="11"/>
        <color indexed="10"/>
        <rFont val="Calibri"/>
        <family val="2"/>
        <scheme val="minor"/>
      </rPr>
      <t>prolongaciones de energía</t>
    </r>
    <r>
      <rPr>
        <sz val="11"/>
        <color indexed="10"/>
        <rFont val="Calibri"/>
        <family val="2"/>
        <scheme val="minor"/>
      </rPr>
      <t xml:space="preserve">  que se realizan durante algunos días en la red Metro S.A. lo que no dará derecho a indemnización de ningún tipo para la empresa contratista. No obstante, de generarse las condiciones para llevar a cabo trabajos aún cuando se efectue prolongación de energía, Metro S.A., podrá solicitar el servicio LR, para lo que el contratista deberá disponer a parte de del personal destinado a funciones de aseo, un supervisor encargado del cumplimiento del protocolo de seguridad.</t>
    </r>
  </si>
  <si>
    <t>TALLERES</t>
  </si>
  <si>
    <t>Lunes a Sabado</t>
  </si>
  <si>
    <t>Lunes a Domingo</t>
  </si>
  <si>
    <t>-</t>
  </si>
  <si>
    <t xml:space="preserve">Domingo a Jueves </t>
  </si>
  <si>
    <t>Cantidades LR Talleres</t>
  </si>
  <si>
    <t>Semanas por Año</t>
  </si>
  <si>
    <t>a solicitud</t>
  </si>
  <si>
    <t>Cada punto de trabajo de acuerdo a sus necesidades operativas podrá aumentar o disminuir las cantidades antes descritas. Además se podrá modificar los horarios y jornadas por cambios en la operación, incluso generando nuevos puntos de servicios y nuevos horarios.                                                                                                                                                                                                                                                                      En caso de aumentar las cantidades de actividades no se cobrará un nuevo valor,  ni indeminización alguna en caso de disminución parcial o definitiva en los distintos puntos de trabajo.</t>
  </si>
  <si>
    <t>ANEXO 5</t>
  </si>
  <si>
    <t>UTILIZACIÓN</t>
  </si>
  <si>
    <t>Manpis</t>
  </si>
  <si>
    <t>Ser-Limp</t>
  </si>
  <si>
    <t>Mantenedor de piso, para uso en las Limpiezas Rápidas (LR)</t>
  </si>
  <si>
    <t>Shampoo Carrocería</t>
  </si>
  <si>
    <t>Para uso en las Maquinas de Lavado: Neptuno, Lo Ovalle y San Eugenio)</t>
  </si>
  <si>
    <t>Industrial 2000 / Limdes</t>
  </si>
  <si>
    <t>1000 litros</t>
  </si>
  <si>
    <t>Newchem / Ser-Lim</t>
  </si>
  <si>
    <t>Para el desmanche interior y de pisos en el proceso de lavado (cualquiera de ellos)</t>
  </si>
  <si>
    <t>Orbit</t>
  </si>
  <si>
    <t>Para limpieza de Faldones</t>
  </si>
  <si>
    <t>Para el retiro de grafitis</t>
  </si>
  <si>
    <t>CAB</t>
  </si>
  <si>
    <t>1200 litros</t>
  </si>
  <si>
    <t>Cera de piso usado en el proceso de lavado</t>
  </si>
  <si>
    <t>Electrisec</t>
  </si>
  <si>
    <t>Utilizado para el retiro de chicles de los asientos con felpas</t>
  </si>
  <si>
    <t>Removex 1000</t>
  </si>
  <si>
    <t>20 litros</t>
  </si>
  <si>
    <t>Utilizado para el retiro de adhesivos o pegamentos.</t>
  </si>
  <si>
    <t>Para Trenes CAF (TP)</t>
  </si>
  <si>
    <t>Cealtra</t>
  </si>
  <si>
    <t>Cera tipo sello, para el proceso de Tratamiento de piso.</t>
  </si>
  <si>
    <t>Limdes</t>
  </si>
  <si>
    <t>1100 litros</t>
  </si>
  <si>
    <t>Detergente industrial para el decapado de los pisos.</t>
  </si>
  <si>
    <t>Detergente alcalino usado en la maquina.</t>
  </si>
  <si>
    <t>Detergente Neutro</t>
  </si>
  <si>
    <t>Corta Gota</t>
  </si>
  <si>
    <t>cantidades aproximadas según consumo actual</t>
  </si>
  <si>
    <t>Cualquier químico puede ser cambiado a solicitud de Metro.</t>
  </si>
  <si>
    <t>Todo Producto químico tiene que estar rotulado en su envase y su rotulo debe ser indeleble.</t>
  </si>
  <si>
    <t>TABLA N° 1: Cantidad de LA (Jornadas y horarios de trabajo)</t>
  </si>
  <si>
    <t>TABLA N° 2: Cantidad de Limpiezas Rápidas (LR) en Cocheras (Jornadas y horarios de trabajo)</t>
  </si>
  <si>
    <t>TABLA N° 3: Cantidad de Limpiezas Rápidas (LR) en Talleres (Jornadas y horarios de trabajo)</t>
  </si>
  <si>
    <t>El estacionamiento correspondientes a terminales puede darse también en otras estaciones de las respectivas líneas, donde se deberá realizar la correspondiente LR. Para lo cuál la empresa contratista deberá encargarse del transporte de su personal.</t>
  </si>
  <si>
    <t>Cantidades LR Terminales Mensual</t>
  </si>
  <si>
    <t>TABLA N° 5: Aseo de trenes en Est.Terminales y cola de maniobras (Jornadas y horarios de trabajo)</t>
  </si>
  <si>
    <t>TABLA N°6: Aseo de trenes en Bucles y Vía Z (Jornadas y horarios de trabajo)</t>
  </si>
  <si>
    <t>TABLA N° 7: Aseo de trenes en estaciones previas a terminales (Jornadas y horarios de trabajo)</t>
  </si>
  <si>
    <t>TABLA N° 4: Cantidad de Limpiezas Rápidas (LR) en Terminales (Jornadas y horarios de trabajo)</t>
  </si>
  <si>
    <t>TOTALES</t>
  </si>
  <si>
    <t>Los fines de semana y festivos las cantidades pueden disminuir de acuerdo a los trenes que circularon durante el día.</t>
  </si>
  <si>
    <t>ASPECTOS A CONSIDERAR RESPECTO DE LAS LIMPIEZAS RÁPIDAS EN ESTACIONES 1.1</t>
  </si>
  <si>
    <t>El calculo del total LR Mensual esta realizado en función de la cantidad realizada durante un mes tomado como muestra divida por 4 semanas.</t>
  </si>
  <si>
    <t>Cerrillos</t>
  </si>
  <si>
    <t>Los Leones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</si>
</sst>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quot;$&quot;\ #,##0"/>
  </numFmts>
  <fonts count="24" x14ac:knownFonts="1">
    <font>
      <sz val="11"/>
      <color theme="1"/>
      <name val="Calibri"/>
      <family val="2"/>
      <scheme val="minor"/>
    </font>
    <font>
      <b/>
      <sz val="11"/>
      <color indexed="8"/>
      <name val="Calibri"/>
      <family val="2"/>
    </font>
    <font>
      <b/>
      <sz val="10"/>
      <color indexed="8"/>
      <name val="Calibri"/>
      <family val="2"/>
    </font>
    <font>
      <b/>
      <sz val="10"/>
      <color indexed="10"/>
      <name val="Calibri"/>
      <family val="2"/>
    </font>
    <font>
      <sz val="10"/>
      <name val="Arial"/>
      <family val="2"/>
    </font>
    <font>
      <sz val="9"/>
      <name val="Arial"/>
      <family val="2"/>
    </font>
    <font>
      <b/>
      <sz val="20"/>
      <name val="Arial"/>
      <family val="2"/>
    </font>
    <font>
      <b/>
      <sz val="9"/>
      <name val="Arial"/>
      <family val="2"/>
    </font>
    <font>
      <b/>
      <sz val="9"/>
      <color indexed="10"/>
      <name val="Arial"/>
      <family val="2"/>
    </font>
    <font>
      <b/>
      <sz val="9"/>
      <color indexed="13"/>
      <name val="Arial"/>
      <family val="2"/>
    </font>
    <font>
      <b/>
      <sz val="9"/>
      <color indexed="48"/>
      <name val="Arial"/>
      <family val="2"/>
    </font>
    <font>
      <b/>
      <sz val="9"/>
      <color indexed="57"/>
      <name val="Arial"/>
      <family val="2"/>
    </font>
    <font>
      <b/>
      <sz val="10"/>
      <name val="Arial"/>
      <family val="2"/>
    </font>
    <font>
      <b/>
      <sz val="8"/>
      <name val="Arial"/>
      <family val="2"/>
    </font>
    <font>
      <b/>
      <sz val="11"/>
      <color theme="1"/>
      <name val="Calibri"/>
      <family val="2"/>
      <scheme val="minor"/>
    </font>
    <font>
      <sz val="9"/>
      <color theme="1"/>
      <name val="Calibri"/>
      <family val="2"/>
      <scheme val="minor"/>
    </font>
    <font>
      <b/>
      <sz val="11"/>
      <color theme="0"/>
      <name val="Calibri"/>
      <family val="2"/>
    </font>
    <font>
      <b/>
      <sz val="9"/>
      <color indexed="8"/>
      <name val="Calibri"/>
      <family val="2"/>
    </font>
    <font>
      <b/>
      <sz val="11"/>
      <color indexed="8"/>
      <name val="Calibri"/>
      <family val="2"/>
      <scheme val="minor"/>
    </font>
    <font>
      <b/>
      <sz val="10"/>
      <color indexed="8"/>
      <name val="Calibri"/>
      <family val="2"/>
      <scheme val="minor"/>
    </font>
    <font>
      <sz val="11"/>
      <color indexed="10"/>
      <name val="Calibri"/>
      <family val="2"/>
      <scheme val="minor"/>
    </font>
    <font>
      <b/>
      <u/>
      <sz val="11"/>
      <color indexed="10"/>
      <name val="Calibri"/>
      <family val="2"/>
      <scheme val="minor"/>
    </font>
    <font>
      <b/>
      <sz val="9"/>
      <color indexed="8"/>
      <name val="Calibri"/>
      <family val="2"/>
      <scheme val="minor"/>
    </font>
    <font>
      <b/>
      <sz val="12"/>
      <name val="Arial"/>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s>
  <borders count="11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23"/>
      </top>
      <bottom style="thin">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uble">
        <color indexed="64"/>
      </right>
      <top style="double">
        <color indexed="64"/>
      </top>
      <bottom style="double">
        <color indexed="64"/>
      </bottom>
      <diagonal/>
    </border>
    <border>
      <left/>
      <right/>
      <top style="double">
        <color indexed="23"/>
      </top>
      <bottom/>
      <diagonal/>
    </border>
    <border>
      <left style="double">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1" tint="0.249977111117893"/>
      </left>
      <right style="medium">
        <color theme="1" tint="0.249977111117893"/>
      </right>
      <top style="medium">
        <color theme="1" tint="0.249977111117893"/>
      </top>
      <bottom/>
      <diagonal/>
    </border>
    <border>
      <left style="medium">
        <color theme="1" tint="0.249977111117893"/>
      </left>
      <right style="thin">
        <color indexed="64"/>
      </right>
      <top style="medium">
        <color theme="1" tint="0.249977111117893"/>
      </top>
      <bottom style="medium">
        <color theme="1" tint="0.249977111117893"/>
      </bottom>
      <diagonal/>
    </border>
    <border>
      <left style="thin">
        <color indexed="64"/>
      </left>
      <right style="medium">
        <color theme="1" tint="0.249977111117893"/>
      </right>
      <top style="medium">
        <color theme="1" tint="0.249977111117893"/>
      </top>
      <bottom style="medium">
        <color theme="1" tint="0.249977111117893"/>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theme="1" tint="0.249977111117893"/>
      </left>
      <right style="medium">
        <color theme="1" tint="0.249977111117893"/>
      </right>
      <top/>
      <bottom style="medium">
        <color theme="1" tint="0.249977111117893"/>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theme="1" tint="0.249977111117893"/>
      </left>
      <right style="medium">
        <color theme="1" tint="0.249977111117893"/>
      </right>
      <top style="medium">
        <color theme="1" tint="0.249977111117893"/>
      </top>
      <bottom style="thin">
        <color indexed="64"/>
      </bottom>
      <diagonal/>
    </border>
    <border>
      <left style="medium">
        <color theme="1" tint="0.249977111117893"/>
      </left>
      <right style="medium">
        <color theme="1" tint="0.249977111117893"/>
      </right>
      <top/>
      <bottom style="thin">
        <color indexed="64"/>
      </bottom>
      <diagonal/>
    </border>
    <border>
      <left/>
      <right/>
      <top/>
      <bottom style="thin">
        <color indexed="64"/>
      </bottom>
      <diagonal/>
    </border>
    <border>
      <left/>
      <right style="medium">
        <color theme="1" tint="0.249977111117893"/>
      </right>
      <top/>
      <bottom style="thin">
        <color indexed="64"/>
      </bottom>
      <diagonal/>
    </border>
    <border>
      <left style="medium">
        <color theme="1" tint="0.249977111117893"/>
      </left>
      <right style="medium">
        <color theme="1" tint="0.249977111117893"/>
      </right>
      <top style="thin">
        <color indexed="64"/>
      </top>
      <bottom style="thin">
        <color indexed="64"/>
      </bottom>
      <diagonal/>
    </border>
    <border>
      <left/>
      <right style="medium">
        <color theme="1" tint="0.249977111117893"/>
      </right>
      <top style="thin">
        <color indexed="64"/>
      </top>
      <bottom style="thin">
        <color indexed="64"/>
      </bottom>
      <diagonal/>
    </border>
    <border>
      <left style="medium">
        <color theme="1" tint="0.249977111117893"/>
      </left>
      <right style="medium">
        <color theme="1" tint="0.249977111117893"/>
      </right>
      <top style="thin">
        <color indexed="64"/>
      </top>
      <bottom/>
      <diagonal/>
    </border>
    <border>
      <left/>
      <right/>
      <top style="thin">
        <color indexed="64"/>
      </top>
      <bottom/>
      <diagonal/>
    </border>
    <border>
      <left/>
      <right style="medium">
        <color theme="1" tint="0.249977111117893"/>
      </right>
      <top style="thin">
        <color indexed="64"/>
      </top>
      <bottom/>
      <diagonal/>
    </border>
    <border>
      <left style="medium">
        <color theme="1" tint="0.249977111117893"/>
      </left>
      <right style="medium">
        <color theme="1" tint="0.249977111117893"/>
      </right>
      <top style="thin">
        <color indexed="64"/>
      </top>
      <bottom style="medium">
        <color theme="1" tint="0.249977111117893"/>
      </bottom>
      <diagonal/>
    </border>
    <border>
      <left style="thin">
        <color indexed="64"/>
      </left>
      <right style="thin">
        <color indexed="64"/>
      </right>
      <top style="medium">
        <color theme="1" tint="0.249977111117893"/>
      </top>
      <bottom style="medium">
        <color theme="1"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theme="1" tint="0.249977111117893"/>
      </right>
      <top style="medium">
        <color theme="1" tint="0.249977111117893"/>
      </top>
      <bottom style="thin">
        <color indexed="64"/>
      </bottom>
      <diagonal/>
    </border>
    <border>
      <left style="medium">
        <color theme="1" tint="0.249977111117893"/>
      </left>
      <right style="thin">
        <color indexed="64"/>
      </right>
      <top style="thin">
        <color indexed="64"/>
      </top>
      <bottom style="medium">
        <color theme="1" tint="0.249977111117893"/>
      </bottom>
      <diagonal/>
    </border>
    <border>
      <left style="thin">
        <color indexed="64"/>
      </left>
      <right style="medium">
        <color theme="1" tint="0.249977111117893"/>
      </right>
      <top style="thin">
        <color indexed="64"/>
      </top>
      <bottom style="medium">
        <color theme="1" tint="0.249977111117893"/>
      </bottom>
      <diagonal/>
    </border>
    <border>
      <left/>
      <right style="medium">
        <color theme="1" tint="0.249977111117893"/>
      </right>
      <top style="thin">
        <color indexed="64"/>
      </top>
      <bottom style="medium">
        <color theme="1" tint="0.249977111117893"/>
      </bottom>
      <diagonal/>
    </border>
    <border>
      <left style="medium">
        <color theme="1" tint="0.249977111117893"/>
      </left>
      <right style="thin">
        <color indexed="64"/>
      </right>
      <top/>
      <bottom style="thin">
        <color indexed="64"/>
      </bottom>
      <diagonal/>
    </border>
    <border>
      <left style="medium">
        <color indexed="64"/>
      </left>
      <right style="medium">
        <color theme="1" tint="0.249977111117893"/>
      </right>
      <top style="medium">
        <color theme="1" tint="0.249977111117893"/>
      </top>
      <bottom style="thin">
        <color indexed="64"/>
      </bottom>
      <diagonal/>
    </border>
    <border>
      <left style="medium">
        <color theme="1" tint="0.249977111117893"/>
      </left>
      <right style="thin">
        <color indexed="64"/>
      </right>
      <top style="thin">
        <color indexed="64"/>
      </top>
      <bottom style="thin">
        <color indexed="64"/>
      </bottom>
      <diagonal/>
    </border>
    <border>
      <left style="medium">
        <color indexed="64"/>
      </left>
      <right style="medium">
        <color theme="1" tint="0.249977111117893"/>
      </right>
      <top style="thin">
        <color indexed="64"/>
      </top>
      <bottom style="thin">
        <color indexed="64"/>
      </bottom>
      <diagonal/>
    </border>
    <border>
      <left style="thin">
        <color indexed="64"/>
      </left>
      <right style="medium">
        <color indexed="64"/>
      </right>
      <top style="thin">
        <color indexed="64"/>
      </top>
      <bottom style="medium">
        <color theme="1" tint="0.249977111117893"/>
      </bottom>
      <diagonal/>
    </border>
    <border>
      <left style="medium">
        <color indexed="64"/>
      </left>
      <right style="medium">
        <color theme="1" tint="0.249977111117893"/>
      </right>
      <top style="thin">
        <color indexed="64"/>
      </top>
      <bottom style="medium">
        <color theme="1" tint="0.249977111117893"/>
      </bottom>
      <diagonal/>
    </border>
    <border>
      <left style="medium">
        <color theme="1" tint="0.249977111117893"/>
      </left>
      <right/>
      <top style="medium">
        <color theme="1" tint="0.249977111117893"/>
      </top>
      <bottom/>
      <diagonal/>
    </border>
    <border>
      <left style="medium">
        <color theme="1" tint="0.249977111117893"/>
      </left>
      <right/>
      <top/>
      <bottom/>
      <diagonal/>
    </border>
    <border>
      <left/>
      <right style="medium">
        <color theme="1" tint="0.249977111117893"/>
      </right>
      <top/>
      <bottom/>
      <diagonal/>
    </border>
    <border>
      <left style="medium">
        <color theme="1" tint="0.249977111117893"/>
      </left>
      <right/>
      <top/>
      <bottom style="medium">
        <color theme="1" tint="0.249977111117893"/>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theme="1" tint="0.249977111117893"/>
      </right>
      <top/>
      <bottom style="thin">
        <color indexed="64"/>
      </bottom>
      <diagonal/>
    </border>
  </borders>
  <cellStyleXfs count="2">
    <xf numFmtId="0" fontId="0" fillId="0" borderId="0"/>
    <xf numFmtId="0" fontId="4" fillId="0" borderId="0"/>
  </cellStyleXfs>
  <cellXfs count="561">
    <xf numFmtId="0" fontId="0" fillId="0" borderId="0" xfId="0"/>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10" xfId="0" applyBorder="1"/>
    <xf numFmtId="0" fontId="0" fillId="0" borderId="5" xfId="0" applyBorder="1"/>
    <xf numFmtId="0" fontId="0" fillId="0" borderId="7" xfId="0" applyBorder="1"/>
    <xf numFmtId="0" fontId="0" fillId="0" borderId="3" xfId="0" applyBorder="1"/>
    <xf numFmtId="0" fontId="0" fillId="2" borderId="10" xfId="0" applyFill="1" applyBorder="1"/>
    <xf numFmtId="20" fontId="0" fillId="2" borderId="10" xfId="0" applyNumberFormat="1" applyFill="1" applyBorder="1"/>
    <xf numFmtId="0" fontId="0" fillId="2" borderId="3" xfId="0" applyFill="1" applyBorder="1"/>
    <xf numFmtId="20" fontId="0" fillId="2" borderId="3" xfId="0" applyNumberFormat="1" applyFill="1" applyBorder="1"/>
    <xf numFmtId="0" fontId="0" fillId="2" borderId="0" xfId="0" applyFill="1" applyBorder="1"/>
    <xf numFmtId="20" fontId="0" fillId="2" borderId="0" xfId="0" applyNumberFormat="1" applyFill="1" applyBorder="1"/>
    <xf numFmtId="0" fontId="5" fillId="3" borderId="23" xfId="1" applyFont="1" applyFill="1" applyBorder="1" applyAlignment="1">
      <alignment horizontal="center" vertical="center"/>
    </xf>
    <xf numFmtId="0" fontId="5" fillId="3" borderId="23" xfId="1" applyFont="1" applyFill="1" applyBorder="1" applyAlignment="1">
      <alignment horizontal="center" vertical="center" wrapText="1"/>
    </xf>
    <xf numFmtId="0" fontId="5" fillId="0" borderId="0" xfId="1" applyFont="1" applyFill="1" applyBorder="1" applyAlignment="1">
      <alignment horizontal="center" vertical="center"/>
    </xf>
    <xf numFmtId="0" fontId="0" fillId="0" borderId="3" xfId="0" applyFill="1" applyBorder="1"/>
    <xf numFmtId="0" fontId="1" fillId="0" borderId="19"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wrapText="1"/>
    </xf>
    <xf numFmtId="0" fontId="0" fillId="2" borderId="58" xfId="0" applyFill="1" applyBorder="1"/>
    <xf numFmtId="20" fontId="0" fillId="2" borderId="58" xfId="0" applyNumberFormat="1" applyFill="1" applyBorder="1"/>
    <xf numFmtId="20" fontId="0" fillId="2" borderId="11" xfId="0" applyNumberFormat="1" applyFill="1" applyBorder="1"/>
    <xf numFmtId="20" fontId="0" fillId="2" borderId="4" xfId="0" applyNumberFormat="1" applyFill="1" applyBorder="1"/>
    <xf numFmtId="20" fontId="0" fillId="2" borderId="18" xfId="0" applyNumberFormat="1" applyFill="1" applyBorder="1"/>
    <xf numFmtId="0" fontId="15" fillId="0" borderId="10" xfId="0" applyFont="1" applyBorder="1" applyAlignment="1">
      <alignment horizontal="center"/>
    </xf>
    <xf numFmtId="0" fontId="15" fillId="0" borderId="5"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0" fontId="15" fillId="0" borderId="5" xfId="0" applyFont="1" applyFill="1" applyBorder="1" applyAlignment="1">
      <alignment horizontal="center"/>
    </xf>
    <xf numFmtId="0" fontId="15" fillId="0" borderId="7"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0" fillId="5" borderId="15" xfId="0" applyFill="1" applyBorder="1"/>
    <xf numFmtId="0" fontId="0" fillId="5" borderId="16" xfId="0" applyFill="1" applyBorder="1"/>
    <xf numFmtId="0" fontId="0" fillId="5" borderId="17" xfId="0" applyFill="1" applyBorder="1"/>
    <xf numFmtId="0" fontId="0" fillId="5" borderId="10" xfId="0" applyFill="1" applyBorder="1"/>
    <xf numFmtId="0" fontId="0" fillId="5" borderId="5" xfId="0" applyFill="1" applyBorder="1"/>
    <xf numFmtId="0" fontId="0" fillId="5" borderId="7" xfId="0" applyFill="1" applyBorder="1"/>
    <xf numFmtId="20" fontId="0" fillId="5" borderId="10" xfId="0" applyNumberFormat="1" applyFill="1" applyBorder="1"/>
    <xf numFmtId="20" fontId="0" fillId="5" borderId="11" xfId="0" applyNumberFormat="1" applyFill="1" applyBorder="1"/>
    <xf numFmtId="20" fontId="0" fillId="5" borderId="5" xfId="0" applyNumberFormat="1" applyFill="1" applyBorder="1"/>
    <xf numFmtId="20" fontId="0" fillId="5" borderId="6" xfId="0" applyNumberFormat="1" applyFill="1" applyBorder="1"/>
    <xf numFmtId="20" fontId="0" fillId="5" borderId="7" xfId="0" applyNumberFormat="1" applyFill="1" applyBorder="1"/>
    <xf numFmtId="20" fontId="0" fillId="5" borderId="8" xfId="0" applyNumberFormat="1" applyFill="1" applyBorder="1"/>
    <xf numFmtId="0" fontId="0" fillId="5" borderId="20" xfId="0" applyFill="1" applyBorder="1"/>
    <xf numFmtId="0" fontId="0" fillId="5" borderId="3" xfId="0" applyFill="1" applyBorder="1"/>
    <xf numFmtId="20" fontId="0" fillId="5" borderId="3" xfId="0" applyNumberFormat="1" applyFill="1" applyBorder="1"/>
    <xf numFmtId="20" fontId="0" fillId="5" borderId="4" xfId="0" applyNumberFormat="1" applyFill="1" applyBorder="1"/>
    <xf numFmtId="0" fontId="2" fillId="5" borderId="21" xfId="0" applyFont="1" applyFill="1" applyBorder="1" applyAlignment="1">
      <alignment horizontal="center"/>
    </xf>
    <xf numFmtId="0" fontId="2" fillId="5" borderId="38" xfId="0" applyFont="1" applyFill="1" applyBorder="1" applyAlignment="1">
      <alignment horizontal="center"/>
    </xf>
    <xf numFmtId="0" fontId="0" fillId="5" borderId="57" xfId="0" applyFill="1" applyBorder="1"/>
    <xf numFmtId="0" fontId="0" fillId="9" borderId="0" xfId="0" applyFont="1" applyFill="1" applyAlignment="1">
      <alignment horizontal="center" vertical="center"/>
    </xf>
    <xf numFmtId="0" fontId="19" fillId="9" borderId="70" xfId="0" applyFont="1" applyFill="1" applyBorder="1" applyAlignment="1">
      <alignment horizontal="center" vertical="center"/>
    </xf>
    <xf numFmtId="0" fontId="0" fillId="9" borderId="73" xfId="0" applyFont="1" applyFill="1" applyBorder="1" applyAlignment="1">
      <alignment horizontal="center" vertical="center"/>
    </xf>
    <xf numFmtId="49" fontId="0" fillId="9" borderId="74" xfId="0" applyNumberFormat="1" applyFont="1" applyFill="1" applyBorder="1" applyAlignment="1">
      <alignment horizontal="center" vertical="center"/>
    </xf>
    <xf numFmtId="0" fontId="0" fillId="9" borderId="74" xfId="0" applyFont="1" applyFill="1" applyBorder="1" applyAlignment="1">
      <alignment horizontal="center" vertical="center"/>
    </xf>
    <xf numFmtId="20" fontId="0" fillId="9" borderId="74" xfId="0" applyNumberFormat="1" applyFont="1" applyFill="1" applyBorder="1" applyAlignment="1">
      <alignment horizontal="center" vertical="center"/>
    </xf>
    <xf numFmtId="0" fontId="0" fillId="9" borderId="77" xfId="0" applyFont="1" applyFill="1" applyBorder="1" applyAlignment="1">
      <alignment horizontal="center" vertical="center"/>
    </xf>
    <xf numFmtId="20" fontId="0" fillId="9" borderId="77" xfId="0" applyNumberFormat="1" applyFont="1" applyFill="1" applyBorder="1" applyAlignment="1">
      <alignment horizontal="center" vertical="center"/>
    </xf>
    <xf numFmtId="0" fontId="0" fillId="9" borderId="79" xfId="0" applyFont="1" applyFill="1" applyBorder="1" applyAlignment="1">
      <alignment horizontal="center" vertical="center"/>
    </xf>
    <xf numFmtId="49" fontId="0" fillId="9" borderId="77" xfId="0" applyNumberFormat="1" applyFont="1" applyFill="1" applyBorder="1" applyAlignment="1">
      <alignment horizontal="center" vertical="center"/>
    </xf>
    <xf numFmtId="0" fontId="0" fillId="9" borderId="82" xfId="0" applyFont="1" applyFill="1" applyBorder="1" applyAlignment="1">
      <alignment horizontal="center" vertical="center"/>
    </xf>
    <xf numFmtId="20" fontId="0" fillId="9" borderId="82" xfId="0" applyNumberFormat="1" applyFont="1" applyFill="1" applyBorder="1" applyAlignment="1">
      <alignment horizontal="center" vertical="center"/>
    </xf>
    <xf numFmtId="0" fontId="0" fillId="9" borderId="71" xfId="0" applyFont="1" applyFill="1" applyBorder="1" applyAlignment="1">
      <alignment horizontal="center" vertical="center" wrapText="1"/>
    </xf>
    <xf numFmtId="0" fontId="0" fillId="9" borderId="72" xfId="0" applyFont="1" applyFill="1" applyBorder="1" applyAlignment="1">
      <alignment horizontal="center" vertical="center" wrapText="1"/>
    </xf>
    <xf numFmtId="0" fontId="18" fillId="8" borderId="70" xfId="0" applyFont="1" applyFill="1" applyBorder="1" applyAlignment="1">
      <alignment horizontal="center" vertical="center"/>
    </xf>
    <xf numFmtId="0" fontId="0" fillId="9" borderId="0" xfId="0" applyFont="1" applyFill="1" applyBorder="1" applyAlignment="1">
      <alignment horizontal="center" vertical="center"/>
    </xf>
    <xf numFmtId="20" fontId="0" fillId="9" borderId="0" xfId="0" applyNumberFormat="1" applyFont="1" applyFill="1" applyBorder="1" applyAlignment="1">
      <alignment horizontal="center" vertical="center"/>
    </xf>
    <xf numFmtId="0" fontId="19" fillId="9" borderId="9" xfId="0" applyFont="1" applyFill="1" applyBorder="1" applyAlignment="1">
      <alignment horizontal="center" vertical="center"/>
    </xf>
    <xf numFmtId="0" fontId="19" fillId="9" borderId="37" xfId="0" applyFont="1" applyFill="1" applyBorder="1" applyAlignment="1">
      <alignment horizontal="center" vertical="center"/>
    </xf>
    <xf numFmtId="0" fontId="0" fillId="9" borderId="84" xfId="0" applyFont="1" applyFill="1" applyBorder="1" applyAlignment="1">
      <alignment horizontal="center" vertical="center"/>
    </xf>
    <xf numFmtId="0" fontId="0" fillId="9" borderId="50" xfId="0" applyFont="1" applyFill="1" applyBorder="1" applyAlignment="1">
      <alignment horizontal="center" vertical="center"/>
    </xf>
    <xf numFmtId="20" fontId="0" fillId="9" borderId="84" xfId="0" applyNumberFormat="1" applyFont="1" applyFill="1" applyBorder="1" applyAlignment="1">
      <alignment horizontal="center" vertical="center"/>
    </xf>
    <xf numFmtId="20" fontId="0" fillId="9" borderId="28" xfId="0" applyNumberFormat="1" applyFont="1" applyFill="1" applyBorder="1" applyAlignment="1">
      <alignment horizontal="center" vertical="center"/>
    </xf>
    <xf numFmtId="0" fontId="0" fillId="9" borderId="85" xfId="0" applyFont="1" applyFill="1" applyBorder="1" applyAlignment="1">
      <alignment horizontal="center" vertical="center"/>
    </xf>
    <xf numFmtId="0" fontId="0" fillId="9" borderId="46" xfId="0" applyFont="1" applyFill="1" applyBorder="1" applyAlignment="1">
      <alignment horizontal="center" vertical="center"/>
    </xf>
    <xf numFmtId="20" fontId="0" fillId="9" borderId="86" xfId="0" applyNumberFormat="1" applyFont="1" applyFill="1" applyBorder="1" applyAlignment="1">
      <alignment horizontal="center" vertical="center"/>
    </xf>
    <xf numFmtId="20" fontId="0" fillId="9" borderId="46" xfId="0" applyNumberFormat="1" applyFont="1" applyFill="1" applyBorder="1" applyAlignment="1">
      <alignment horizontal="center" vertical="center"/>
    </xf>
    <xf numFmtId="20" fontId="0" fillId="9" borderId="60" xfId="0" applyNumberFormat="1" applyFont="1" applyFill="1" applyBorder="1" applyAlignment="1">
      <alignment horizontal="center" vertical="center"/>
    </xf>
    <xf numFmtId="20" fontId="0" fillId="9" borderId="30" xfId="0" applyNumberFormat="1" applyFont="1" applyFill="1" applyBorder="1" applyAlignment="1">
      <alignment horizontal="center" vertical="center"/>
    </xf>
    <xf numFmtId="20" fontId="0" fillId="9" borderId="85" xfId="0" applyNumberFormat="1" applyFont="1" applyFill="1" applyBorder="1" applyAlignment="1">
      <alignment horizontal="center" vertical="center"/>
    </xf>
    <xf numFmtId="0" fontId="0" fillId="9" borderId="88" xfId="0" applyFont="1" applyFill="1" applyBorder="1" applyAlignment="1">
      <alignment horizontal="center" vertical="center"/>
    </xf>
    <xf numFmtId="0" fontId="0" fillId="9" borderId="45" xfId="0" applyFont="1" applyFill="1" applyBorder="1" applyAlignment="1">
      <alignment horizontal="center" vertical="center"/>
    </xf>
    <xf numFmtId="20" fontId="0" fillId="9" borderId="88" xfId="0" applyNumberFormat="1" applyFont="1" applyFill="1" applyBorder="1" applyAlignment="1">
      <alignment horizontal="center" vertical="center"/>
    </xf>
    <xf numFmtId="20" fontId="0" fillId="9" borderId="45" xfId="0" applyNumberFormat="1" applyFont="1" applyFill="1" applyBorder="1" applyAlignment="1">
      <alignment horizontal="center" vertical="center"/>
    </xf>
    <xf numFmtId="0" fontId="18" fillId="8" borderId="37" xfId="0" applyFont="1" applyFill="1" applyBorder="1" applyAlignment="1">
      <alignment horizontal="center" vertical="center"/>
    </xf>
    <xf numFmtId="1" fontId="0" fillId="9" borderId="0" xfId="0" applyNumberFormat="1" applyFont="1" applyFill="1" applyAlignment="1">
      <alignment horizontal="center" vertical="center"/>
    </xf>
    <xf numFmtId="0" fontId="0" fillId="0" borderId="0" xfId="0" applyFont="1" applyAlignment="1">
      <alignment horizontal="center" vertical="center"/>
    </xf>
    <xf numFmtId="0" fontId="19" fillId="9" borderId="60" xfId="0" applyFont="1" applyFill="1" applyBorder="1" applyAlignment="1">
      <alignment horizontal="center" vertical="center"/>
    </xf>
    <xf numFmtId="0" fontId="19" fillId="9" borderId="36" xfId="0" applyFont="1" applyFill="1" applyBorder="1" applyAlignment="1">
      <alignment horizontal="center" vertical="center"/>
    </xf>
    <xf numFmtId="0" fontId="19" fillId="9" borderId="12" xfId="0" applyFont="1" applyFill="1" applyBorder="1" applyAlignment="1">
      <alignment horizontal="center" vertical="center"/>
    </xf>
    <xf numFmtId="0" fontId="0" fillId="9" borderId="28" xfId="0" applyFont="1" applyFill="1" applyBorder="1" applyAlignment="1">
      <alignment horizontal="center" vertical="center"/>
    </xf>
    <xf numFmtId="0" fontId="0" fillId="9" borderId="86" xfId="0" applyFont="1" applyFill="1" applyBorder="1" applyAlignment="1">
      <alignment horizontal="center" vertical="center"/>
    </xf>
    <xf numFmtId="0" fontId="0" fillId="9" borderId="89" xfId="0" applyFont="1" applyFill="1" applyBorder="1" applyAlignment="1">
      <alignment horizontal="center" vertical="center"/>
    </xf>
    <xf numFmtId="0" fontId="0" fillId="9" borderId="75" xfId="0" applyFont="1" applyFill="1" applyBorder="1" applyAlignment="1">
      <alignment horizontal="center" vertical="center"/>
    </xf>
    <xf numFmtId="0" fontId="0" fillId="9" borderId="43" xfId="0" applyFont="1" applyFill="1" applyBorder="1" applyAlignment="1">
      <alignment horizontal="center" vertical="center"/>
    </xf>
    <xf numFmtId="0" fontId="0" fillId="9" borderId="95" xfId="0" applyFont="1" applyFill="1" applyBorder="1" applyAlignment="1">
      <alignment horizontal="center" vertical="center"/>
    </xf>
    <xf numFmtId="0" fontId="0" fillId="9" borderId="90" xfId="0" applyFont="1" applyFill="1" applyBorder="1" applyAlignment="1">
      <alignment horizontal="center" vertical="center"/>
    </xf>
    <xf numFmtId="0" fontId="0" fillId="9" borderId="76" xfId="0" applyFont="1" applyFill="1" applyBorder="1" applyAlignment="1">
      <alignment horizontal="center" vertical="center"/>
    </xf>
    <xf numFmtId="0" fontId="0" fillId="9" borderId="97" xfId="0" applyFont="1" applyFill="1" applyBorder="1" applyAlignment="1">
      <alignment horizontal="center" vertical="center"/>
    </xf>
    <xf numFmtId="0" fontId="0" fillId="9" borderId="78" xfId="0" applyFont="1" applyFill="1" applyBorder="1" applyAlignment="1">
      <alignment horizontal="center" vertical="center"/>
    </xf>
    <xf numFmtId="0" fontId="0" fillId="9" borderId="99" xfId="0" applyFont="1" applyFill="1" applyBorder="1" applyAlignment="1">
      <alignment horizontal="center" vertical="center"/>
    </xf>
    <xf numFmtId="0" fontId="0" fillId="9" borderId="93" xfId="0" applyFont="1" applyFill="1" applyBorder="1" applyAlignment="1">
      <alignment horizontal="center" vertical="center"/>
    </xf>
    <xf numFmtId="0" fontId="0" fillId="9" borderId="0" xfId="0" applyFill="1"/>
    <xf numFmtId="0" fontId="0" fillId="9" borderId="0" xfId="0" applyFill="1" applyAlignment="1">
      <alignment horizontal="center" vertical="center"/>
    </xf>
    <xf numFmtId="0" fontId="2" fillId="9" borderId="60" xfId="0" applyFont="1" applyFill="1" applyBorder="1" applyAlignment="1">
      <alignment horizontal="center" vertical="center"/>
    </xf>
    <xf numFmtId="0" fontId="2" fillId="9" borderId="59" xfId="0" applyFont="1" applyFill="1" applyBorder="1" applyAlignment="1">
      <alignment horizontal="center" vertical="center"/>
    </xf>
    <xf numFmtId="0" fontId="0" fillId="9" borderId="84" xfId="0" applyFill="1" applyBorder="1" applyAlignment="1">
      <alignment horizontal="center" vertical="center"/>
    </xf>
    <xf numFmtId="20" fontId="0" fillId="9" borderId="84" xfId="0" applyNumberFormat="1" applyFill="1" applyBorder="1" applyAlignment="1">
      <alignment horizontal="center" vertical="center"/>
    </xf>
    <xf numFmtId="0" fontId="0" fillId="9" borderId="86" xfId="0" applyFill="1" applyBorder="1" applyAlignment="1">
      <alignment horizontal="center" vertical="center"/>
    </xf>
    <xf numFmtId="20" fontId="0" fillId="9" borderId="86" xfId="0" applyNumberFormat="1" applyFill="1" applyBorder="1" applyAlignment="1">
      <alignment horizontal="center" vertical="center"/>
    </xf>
    <xf numFmtId="0" fontId="0" fillId="9" borderId="85" xfId="0" applyFill="1" applyBorder="1" applyAlignment="1">
      <alignment horizontal="center" vertical="center"/>
    </xf>
    <xf numFmtId="0" fontId="0" fillId="9" borderId="88" xfId="0" applyFill="1" applyBorder="1" applyAlignment="1">
      <alignment horizontal="center" vertical="center"/>
    </xf>
    <xf numFmtId="20" fontId="0" fillId="9" borderId="88" xfId="0" applyNumberFormat="1" applyFill="1" applyBorder="1" applyAlignment="1">
      <alignment horizontal="center" vertical="center"/>
    </xf>
    <xf numFmtId="0" fontId="2" fillId="9" borderId="30" xfId="0" applyFont="1" applyFill="1" applyBorder="1" applyAlignment="1">
      <alignment horizontal="center" vertical="center"/>
    </xf>
    <xf numFmtId="20" fontId="0" fillId="9" borderId="50" xfId="0" applyNumberFormat="1" applyFill="1" applyBorder="1" applyAlignment="1">
      <alignment horizontal="center" vertical="center"/>
    </xf>
    <xf numFmtId="20" fontId="0" fillId="9" borderId="89" xfId="0" applyNumberFormat="1" applyFill="1" applyBorder="1" applyAlignment="1">
      <alignment horizontal="center" vertical="center"/>
    </xf>
    <xf numFmtId="0" fontId="0" fillId="9" borderId="12" xfId="0" applyFill="1" applyBorder="1" applyAlignment="1">
      <alignment horizontal="center" vertical="center"/>
    </xf>
    <xf numFmtId="20" fontId="0" fillId="9" borderId="12" xfId="0" applyNumberFormat="1" applyFill="1" applyBorder="1" applyAlignment="1">
      <alignment horizontal="center" vertical="center"/>
    </xf>
    <xf numFmtId="20" fontId="0" fillId="9" borderId="36" xfId="0" applyNumberFormat="1" applyFill="1" applyBorder="1" applyAlignment="1">
      <alignment horizontal="center" vertical="center"/>
    </xf>
    <xf numFmtId="0" fontId="0" fillId="9" borderId="0" xfId="0" applyFill="1" applyBorder="1" applyAlignment="1">
      <alignment horizontal="center" vertical="center"/>
    </xf>
    <xf numFmtId="20" fontId="0" fillId="9" borderId="0" xfId="0" applyNumberFormat="1" applyFill="1" applyBorder="1" applyAlignment="1">
      <alignment horizontal="center" vertical="center"/>
    </xf>
    <xf numFmtId="20" fontId="0" fillId="9" borderId="45" xfId="0" applyNumberFormat="1" applyFill="1" applyBorder="1" applyAlignment="1">
      <alignment horizontal="center" vertical="center"/>
    </xf>
    <xf numFmtId="0" fontId="4" fillId="9" borderId="9" xfId="1" applyFont="1" applyFill="1" applyBorder="1" applyAlignment="1">
      <alignment horizontal="center" vertical="center"/>
    </xf>
    <xf numFmtId="0" fontId="4" fillId="9" borderId="37" xfId="1" applyFont="1" applyFill="1" applyBorder="1" applyAlignment="1">
      <alignment horizontal="center" vertical="center"/>
    </xf>
    <xf numFmtId="0" fontId="4" fillId="9" borderId="12" xfId="1" applyFont="1" applyFill="1" applyBorder="1" applyAlignment="1">
      <alignment horizontal="center" vertical="center"/>
    </xf>
    <xf numFmtId="0" fontId="4" fillId="9" borderId="36" xfId="1" applyFont="1" applyFill="1" applyBorder="1" applyAlignment="1">
      <alignment horizontal="center" vertical="center"/>
    </xf>
    <xf numFmtId="0" fontId="4" fillId="9" borderId="60" xfId="1" applyFont="1" applyFill="1" applyBorder="1" applyAlignment="1">
      <alignment horizontal="center" vertical="center"/>
    </xf>
    <xf numFmtId="0" fontId="4" fillId="9" borderId="30" xfId="1" applyFont="1" applyFill="1" applyBorder="1" applyAlignment="1">
      <alignment horizontal="center" vertical="center"/>
    </xf>
    <xf numFmtId="0" fontId="1" fillId="9" borderId="37" xfId="0" applyFont="1" applyFill="1" applyBorder="1" applyAlignment="1">
      <alignment horizontal="center" vertical="center"/>
    </xf>
    <xf numFmtId="0" fontId="4" fillId="9" borderId="0" xfId="1" applyFill="1" applyAlignment="1">
      <alignment vertical="center"/>
    </xf>
    <xf numFmtId="0" fontId="4" fillId="9" borderId="26" xfId="1" applyFont="1" applyFill="1" applyBorder="1" applyAlignment="1">
      <alignment vertical="center"/>
    </xf>
    <xf numFmtId="0" fontId="4" fillId="9" borderId="27" xfId="1" applyFont="1" applyFill="1" applyBorder="1" applyAlignment="1">
      <alignment vertical="center"/>
    </xf>
    <xf numFmtId="0" fontId="4" fillId="9" borderId="27" xfId="1" applyFill="1" applyBorder="1" applyAlignment="1">
      <alignment vertical="center"/>
    </xf>
    <xf numFmtId="0" fontId="4" fillId="9" borderId="28" xfId="1" applyFill="1" applyBorder="1" applyAlignment="1">
      <alignment vertical="center"/>
    </xf>
    <xf numFmtId="0" fontId="4" fillId="9" borderId="29" xfId="1" applyFont="1" applyFill="1" applyBorder="1" applyAlignment="1">
      <alignment vertical="center"/>
    </xf>
    <xf numFmtId="0" fontId="13" fillId="9" borderId="9" xfId="1" applyFont="1" applyFill="1" applyBorder="1" applyAlignment="1">
      <alignment horizontal="center" vertical="center"/>
    </xf>
    <xf numFmtId="0" fontId="13" fillId="9" borderId="37" xfId="1" applyFont="1" applyFill="1" applyBorder="1" applyAlignment="1">
      <alignment horizontal="center" vertical="center"/>
    </xf>
    <xf numFmtId="0" fontId="4" fillId="9" borderId="0" xfId="1" applyFont="1" applyFill="1" applyBorder="1" applyAlignment="1">
      <alignment vertical="center"/>
    </xf>
    <xf numFmtId="0" fontId="4" fillId="9" borderId="0" xfId="1" applyFill="1" applyBorder="1" applyAlignment="1">
      <alignment vertical="center"/>
    </xf>
    <xf numFmtId="0" fontId="4" fillId="9" borderId="30" xfId="1" applyFill="1" applyBorder="1" applyAlignment="1">
      <alignment vertical="center"/>
    </xf>
    <xf numFmtId="0" fontId="4" fillId="9" borderId="55" xfId="1" applyFill="1" applyBorder="1" applyAlignment="1">
      <alignment vertical="center"/>
    </xf>
    <xf numFmtId="0" fontId="4" fillId="9" borderId="56" xfId="1" applyFill="1" applyBorder="1" applyAlignment="1">
      <alignment vertical="center"/>
    </xf>
    <xf numFmtId="0" fontId="4" fillId="9" borderId="37" xfId="1" applyFill="1" applyBorder="1" applyAlignment="1">
      <alignment vertical="center"/>
    </xf>
    <xf numFmtId="0" fontId="12" fillId="9" borderId="0" xfId="1" applyFont="1" applyFill="1" applyBorder="1" applyAlignment="1">
      <alignment horizontal="center" vertical="center"/>
    </xf>
    <xf numFmtId="0" fontId="4" fillId="9" borderId="34" xfId="1" applyFont="1" applyFill="1" applyBorder="1" applyAlignment="1">
      <alignment vertical="center"/>
    </xf>
    <xf numFmtId="0" fontId="4" fillId="9" borderId="35" xfId="1" applyFont="1" applyFill="1" applyBorder="1" applyAlignment="1">
      <alignment vertical="center"/>
    </xf>
    <xf numFmtId="0" fontId="12" fillId="9" borderId="0" xfId="1" applyFont="1" applyFill="1" applyAlignment="1">
      <alignment vertical="center"/>
    </xf>
    <xf numFmtId="0" fontId="4" fillId="9" borderId="0" xfId="1" applyFill="1" applyBorder="1" applyAlignment="1">
      <alignment horizontal="center" vertical="center"/>
    </xf>
    <xf numFmtId="0" fontId="5" fillId="11" borderId="23" xfId="1" applyFont="1" applyFill="1" applyBorder="1" applyAlignment="1">
      <alignment horizontal="center" vertical="center"/>
    </xf>
    <xf numFmtId="0" fontId="5" fillId="10" borderId="23" xfId="1" applyFont="1" applyFill="1" applyBorder="1" applyAlignment="1">
      <alignment horizontal="center" vertical="center"/>
    </xf>
    <xf numFmtId="0" fontId="8" fillId="3" borderId="0" xfId="1" applyFont="1" applyFill="1" applyBorder="1" applyAlignment="1">
      <alignment horizontal="center" vertical="center"/>
    </xf>
    <xf numFmtId="0" fontId="5" fillId="0" borderId="0" xfId="1" applyFont="1" applyAlignment="1">
      <alignment vertical="center"/>
    </xf>
    <xf numFmtId="0" fontId="5" fillId="3" borderId="23" xfId="1" applyFont="1" applyFill="1" applyBorder="1" applyAlignment="1">
      <alignment horizontal="justify" vertical="center"/>
    </xf>
    <xf numFmtId="0" fontId="5" fillId="0" borderId="24" xfId="1" applyFont="1" applyBorder="1" applyAlignment="1">
      <alignment horizontal="center" vertical="center"/>
    </xf>
    <xf numFmtId="0" fontId="5" fillId="0" borderId="25" xfId="1" applyFont="1" applyFill="1" applyBorder="1" applyAlignment="1">
      <alignment horizontal="justify" vertical="center"/>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0" xfId="1" applyFont="1" applyFill="1" applyBorder="1" applyAlignment="1">
      <alignment horizontal="justify" vertical="center"/>
    </xf>
    <xf numFmtId="0" fontId="5" fillId="0" borderId="26" xfId="1" applyFont="1" applyBorder="1" applyAlignment="1">
      <alignment vertical="center"/>
    </xf>
    <xf numFmtId="0" fontId="5" fillId="0" borderId="27" xfId="1" applyFont="1" applyBorder="1" applyAlignment="1">
      <alignment vertical="center"/>
    </xf>
    <xf numFmtId="0" fontId="5" fillId="0" borderId="28" xfId="1" applyFont="1" applyBorder="1" applyAlignment="1">
      <alignment vertical="center"/>
    </xf>
    <xf numFmtId="0" fontId="5" fillId="0" borderId="29" xfId="1" applyFont="1" applyBorder="1" applyAlignment="1">
      <alignment vertical="center"/>
    </xf>
    <xf numFmtId="0" fontId="5" fillId="0" borderId="0" xfId="1" applyFont="1" applyBorder="1" applyAlignment="1">
      <alignment vertical="center"/>
    </xf>
    <xf numFmtId="0" fontId="5" fillId="0" borderId="30" xfId="1" applyFont="1" applyBorder="1" applyAlignment="1">
      <alignment vertical="center"/>
    </xf>
    <xf numFmtId="0" fontId="5" fillId="3" borderId="31" xfId="1" applyFont="1" applyFill="1" applyBorder="1" applyAlignment="1">
      <alignment horizontal="center" vertical="center"/>
    </xf>
    <xf numFmtId="0" fontId="5" fillId="0" borderId="32" xfId="1" applyFont="1" applyBorder="1" applyAlignment="1">
      <alignment vertical="center"/>
    </xf>
    <xf numFmtId="0" fontId="5" fillId="3" borderId="33"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0" xfId="1" applyFont="1" applyFill="1" applyBorder="1" applyAlignment="1">
      <alignment vertical="center"/>
    </xf>
    <xf numFmtId="0" fontId="5" fillId="0" borderId="30" xfId="1" applyFont="1" applyFill="1" applyBorder="1" applyAlignment="1">
      <alignment horizontal="center" vertical="center"/>
    </xf>
    <xf numFmtId="0" fontId="5" fillId="0" borderId="34" xfId="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center"/>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9" fillId="3" borderId="27" xfId="1" applyFont="1" applyFill="1" applyBorder="1" applyAlignment="1">
      <alignment horizontal="center" vertical="center"/>
    </xf>
    <xf numFmtId="0" fontId="10" fillId="3" borderId="27" xfId="1" applyFont="1" applyFill="1" applyBorder="1" applyAlignment="1">
      <alignment horizontal="center" vertical="center"/>
    </xf>
    <xf numFmtId="0" fontId="11" fillId="3" borderId="27" xfId="1" applyFont="1" applyFill="1" applyBorder="1" applyAlignment="1">
      <alignment horizontal="center" vertical="center"/>
    </xf>
    <xf numFmtId="0" fontId="6" fillId="0" borderId="9" xfId="1" applyFont="1" applyBorder="1" applyAlignment="1">
      <alignment horizontal="center" vertical="center"/>
    </xf>
    <xf numFmtId="0" fontId="0" fillId="9" borderId="0" xfId="0" applyFill="1" applyAlignment="1">
      <alignment vertical="center"/>
    </xf>
    <xf numFmtId="0" fontId="0" fillId="9" borderId="75" xfId="0" applyFont="1" applyFill="1" applyBorder="1" applyAlignment="1">
      <alignment horizontal="center" vertical="center"/>
    </xf>
    <xf numFmtId="9" fontId="1" fillId="9" borderId="0" xfId="0" applyNumberFormat="1" applyFont="1" applyFill="1" applyAlignment="1">
      <alignment vertical="center"/>
    </xf>
    <xf numFmtId="0" fontId="1" fillId="9" borderId="0" xfId="0" applyFont="1" applyFill="1" applyAlignment="1">
      <alignment vertical="center"/>
    </xf>
    <xf numFmtId="164" fontId="1" fillId="9" borderId="0" xfId="0" applyNumberFormat="1" applyFont="1" applyFill="1" applyAlignment="1">
      <alignment vertical="center"/>
    </xf>
    <xf numFmtId="166" fontId="1" fillId="9" borderId="9" xfId="0" applyNumberFormat="1" applyFont="1" applyFill="1" applyBorder="1" applyAlignment="1">
      <alignment horizontal="center" vertical="center"/>
    </xf>
    <xf numFmtId="9" fontId="1" fillId="9" borderId="12" xfId="0" applyNumberFormat="1" applyFont="1" applyFill="1" applyBorder="1" applyAlignment="1">
      <alignment horizontal="center" vertical="center"/>
    </xf>
    <xf numFmtId="164" fontId="1" fillId="9" borderId="12" xfId="0" applyNumberFormat="1" applyFont="1" applyFill="1" applyBorder="1" applyAlignment="1">
      <alignment horizontal="center" vertical="center"/>
    </xf>
    <xf numFmtId="9" fontId="1" fillId="9" borderId="9" xfId="0" applyNumberFormat="1" applyFont="1" applyFill="1" applyBorder="1" applyAlignment="1">
      <alignment horizontal="center" vertical="center"/>
    </xf>
    <xf numFmtId="164" fontId="1" fillId="9" borderId="9" xfId="0" applyNumberFormat="1" applyFont="1" applyFill="1" applyBorder="1" applyAlignment="1">
      <alignment horizontal="center" vertical="center"/>
    </xf>
    <xf numFmtId="0" fontId="1" fillId="9" borderId="9" xfId="0" applyFont="1" applyFill="1" applyBorder="1" applyAlignment="1">
      <alignment horizontal="center" vertical="center"/>
    </xf>
    <xf numFmtId="9" fontId="0" fillId="9" borderId="50" xfId="0" applyNumberFormat="1" applyFill="1" applyBorder="1" applyAlignment="1">
      <alignment horizontal="center" vertical="center"/>
    </xf>
    <xf numFmtId="9" fontId="0" fillId="9" borderId="46" xfId="0" applyNumberFormat="1" applyFill="1" applyBorder="1" applyAlignment="1">
      <alignment horizontal="center" vertical="center"/>
    </xf>
    <xf numFmtId="9" fontId="0" fillId="9" borderId="45" xfId="0" applyNumberFormat="1" applyFill="1" applyBorder="1" applyAlignment="1">
      <alignment horizontal="center" vertical="center"/>
    </xf>
    <xf numFmtId="164" fontId="1" fillId="9" borderId="36" xfId="0" applyNumberFormat="1" applyFont="1" applyFill="1" applyBorder="1" applyAlignment="1">
      <alignment horizontal="center" vertical="center"/>
    </xf>
    <xf numFmtId="9" fontId="0" fillId="12" borderId="84" xfId="0" applyNumberFormat="1" applyFill="1" applyBorder="1" applyAlignment="1">
      <alignment horizontal="center" vertical="center"/>
    </xf>
    <xf numFmtId="9" fontId="0" fillId="12" borderId="85" xfId="0" applyNumberFormat="1" applyFill="1" applyBorder="1" applyAlignment="1">
      <alignment horizontal="center" vertical="center"/>
    </xf>
    <xf numFmtId="9" fontId="0" fillId="12" borderId="88" xfId="0" applyNumberFormat="1" applyFill="1" applyBorder="1" applyAlignment="1">
      <alignment horizontal="center" vertical="center"/>
    </xf>
    <xf numFmtId="0" fontId="0" fillId="9" borderId="60" xfId="0" applyFill="1" applyBorder="1" applyAlignment="1">
      <alignment horizontal="center" vertical="center"/>
    </xf>
    <xf numFmtId="0" fontId="0" fillId="9" borderId="30" xfId="0" applyFill="1" applyBorder="1" applyAlignment="1">
      <alignment horizontal="center" vertical="center"/>
    </xf>
    <xf numFmtId="9" fontId="0" fillId="12" borderId="50" xfId="0" applyNumberFormat="1" applyFill="1" applyBorder="1" applyAlignment="1">
      <alignment horizontal="center" vertical="center"/>
    </xf>
    <xf numFmtId="9" fontId="0" fillId="12" borderId="45" xfId="0" applyNumberFormat="1" applyFill="1" applyBorder="1" applyAlignment="1">
      <alignment horizontal="center" vertical="center"/>
    </xf>
    <xf numFmtId="9" fontId="1" fillId="9" borderId="36" xfId="0" applyNumberFormat="1" applyFont="1" applyFill="1" applyBorder="1" applyAlignment="1">
      <alignment horizontal="center" vertical="center"/>
    </xf>
    <xf numFmtId="0" fontId="0" fillId="9" borderId="28" xfId="0" applyFill="1" applyBorder="1" applyAlignment="1">
      <alignment horizontal="center" vertical="center"/>
    </xf>
    <xf numFmtId="9" fontId="0" fillId="9" borderId="84" xfId="0" applyNumberFormat="1" applyFill="1" applyBorder="1" applyAlignment="1">
      <alignment horizontal="center" vertical="center"/>
    </xf>
    <xf numFmtId="9" fontId="0" fillId="9" borderId="88" xfId="0" applyNumberFormat="1" applyFill="1" applyBorder="1" applyAlignment="1">
      <alignment horizontal="center" vertical="center"/>
    </xf>
    <xf numFmtId="9" fontId="0" fillId="9" borderId="85" xfId="0" applyNumberFormat="1" applyFill="1" applyBorder="1" applyAlignment="1">
      <alignment horizontal="center" vertical="center"/>
    </xf>
    <xf numFmtId="9" fontId="0" fillId="9" borderId="75" xfId="0" applyNumberFormat="1" applyFill="1" applyBorder="1" applyAlignment="1">
      <alignment horizontal="center" vertical="center"/>
    </xf>
    <xf numFmtId="9" fontId="0" fillId="12" borderId="43" xfId="0" applyNumberFormat="1" applyFill="1" applyBorder="1" applyAlignment="1">
      <alignment horizontal="center" vertical="center"/>
    </xf>
    <xf numFmtId="9" fontId="0" fillId="9" borderId="89" xfId="0" applyNumberFormat="1" applyFill="1" applyBorder="1" applyAlignment="1">
      <alignment horizontal="center" vertical="center"/>
    </xf>
    <xf numFmtId="9" fontId="0" fillId="12" borderId="41" xfId="0" applyNumberFormat="1" applyFill="1" applyBorder="1" applyAlignment="1">
      <alignment horizontal="center" vertical="center"/>
    </xf>
    <xf numFmtId="0" fontId="1" fillId="9" borderId="28" xfId="0" applyFont="1" applyFill="1" applyBorder="1" applyAlignment="1">
      <alignment horizontal="center" vertical="center"/>
    </xf>
    <xf numFmtId="9" fontId="0" fillId="12" borderId="46" xfId="0" applyNumberFormat="1" applyFill="1" applyBorder="1" applyAlignment="1">
      <alignment horizontal="center" vertical="center"/>
    </xf>
    <xf numFmtId="0" fontId="1" fillId="9" borderId="59" xfId="0" applyFont="1" applyFill="1" applyBorder="1" applyAlignment="1">
      <alignment horizontal="center" vertical="center"/>
    </xf>
    <xf numFmtId="166" fontId="0" fillId="9" borderId="50" xfId="0" applyNumberFormat="1" applyFill="1" applyBorder="1" applyAlignment="1">
      <alignment horizontal="center" vertical="center"/>
    </xf>
    <xf numFmtId="166" fontId="0" fillId="9" borderId="89" xfId="0" applyNumberFormat="1" applyFill="1" applyBorder="1" applyAlignment="1">
      <alignment horizontal="center" vertical="center"/>
    </xf>
    <xf numFmtId="166" fontId="0" fillId="9" borderId="36" xfId="0" applyNumberFormat="1" applyFill="1" applyBorder="1" applyAlignment="1">
      <alignment horizontal="center" vertical="center"/>
    </xf>
    <xf numFmtId="165" fontId="1" fillId="12" borderId="50" xfId="0" applyNumberFormat="1" applyFont="1" applyFill="1" applyBorder="1" applyAlignment="1">
      <alignment horizontal="center" vertical="center"/>
    </xf>
    <xf numFmtId="165" fontId="1" fillId="12" borderId="46" xfId="0" applyNumberFormat="1" applyFont="1" applyFill="1" applyBorder="1" applyAlignment="1">
      <alignment horizontal="center" vertical="center"/>
    </xf>
    <xf numFmtId="165" fontId="1" fillId="12" borderId="45" xfId="0" applyNumberFormat="1" applyFont="1" applyFill="1" applyBorder="1" applyAlignment="1">
      <alignment horizontal="center" vertical="center"/>
    </xf>
    <xf numFmtId="0" fontId="1" fillId="9" borderId="84" xfId="0" applyFont="1" applyFill="1" applyBorder="1" applyAlignment="1">
      <alignment horizontal="center" vertical="center"/>
    </xf>
    <xf numFmtId="0" fontId="1" fillId="9" borderId="85" xfId="0" applyFont="1" applyFill="1" applyBorder="1" applyAlignment="1">
      <alignment horizontal="center" vertical="center"/>
    </xf>
    <xf numFmtId="0" fontId="1" fillId="9" borderId="88" xfId="0" applyFont="1" applyFill="1" applyBorder="1" applyAlignment="1">
      <alignment horizontal="center" vertical="center"/>
    </xf>
    <xf numFmtId="9" fontId="1" fillId="9" borderId="84" xfId="0" applyNumberFormat="1" applyFont="1" applyFill="1" applyBorder="1" applyAlignment="1">
      <alignment horizontal="center" vertical="center"/>
    </xf>
    <xf numFmtId="9" fontId="1" fillId="9" borderId="85" xfId="0" applyNumberFormat="1" applyFont="1" applyFill="1" applyBorder="1" applyAlignment="1">
      <alignment horizontal="center" vertical="center"/>
    </xf>
    <xf numFmtId="9" fontId="1" fillId="9" borderId="88" xfId="0" applyNumberFormat="1" applyFont="1" applyFill="1" applyBorder="1" applyAlignment="1">
      <alignment horizontal="center" vertical="center"/>
    </xf>
    <xf numFmtId="164" fontId="1" fillId="9" borderId="50" xfId="0" applyNumberFormat="1" applyFont="1" applyFill="1" applyBorder="1" applyAlignment="1">
      <alignment horizontal="center" vertical="center"/>
    </xf>
    <xf numFmtId="164" fontId="1" fillId="9" borderId="46" xfId="0" applyNumberFormat="1" applyFont="1" applyFill="1" applyBorder="1" applyAlignment="1">
      <alignment horizontal="center" vertical="center"/>
    </xf>
    <xf numFmtId="164" fontId="1" fillId="9" borderId="45" xfId="0" applyNumberFormat="1" applyFont="1" applyFill="1" applyBorder="1" applyAlignment="1">
      <alignment horizontal="center" vertical="center"/>
    </xf>
    <xf numFmtId="164" fontId="1" fillId="9" borderId="37" xfId="0" applyNumberFormat="1" applyFont="1" applyFill="1" applyBorder="1" applyAlignment="1">
      <alignment horizontal="center" vertical="center"/>
    </xf>
    <xf numFmtId="20" fontId="0" fillId="0" borderId="89" xfId="0" applyNumberFormat="1" applyBorder="1" applyAlignment="1">
      <alignment horizontal="center" vertical="center"/>
    </xf>
    <xf numFmtId="20" fontId="0" fillId="0" borderId="89" xfId="0" applyNumberFormat="1" applyFill="1" applyBorder="1" applyAlignment="1">
      <alignment horizontal="center" vertical="center"/>
    </xf>
    <xf numFmtId="20" fontId="0" fillId="0" borderId="45" xfId="0" applyNumberFormat="1" applyBorder="1" applyAlignment="1">
      <alignment horizontal="center" vertical="center"/>
    </xf>
    <xf numFmtId="20" fontId="0" fillId="0" borderId="86" xfId="0" applyNumberFormat="1" applyBorder="1" applyAlignment="1">
      <alignment horizontal="center" vertical="center"/>
    </xf>
    <xf numFmtId="20" fontId="0" fillId="0" borderId="86" xfId="0" applyNumberFormat="1" applyFill="1" applyBorder="1" applyAlignment="1">
      <alignment horizontal="center" vertical="center"/>
    </xf>
    <xf numFmtId="20" fontId="0" fillId="0" borderId="88" xfId="0" applyNumberFormat="1" applyBorder="1" applyAlignment="1">
      <alignment horizontal="center" vertical="center"/>
    </xf>
    <xf numFmtId="0" fontId="2" fillId="0" borderId="9" xfId="0" applyFont="1" applyBorder="1" applyAlignment="1">
      <alignment horizontal="center" vertical="center"/>
    </xf>
    <xf numFmtId="0" fontId="2" fillId="0" borderId="37" xfId="0" applyFont="1" applyBorder="1" applyAlignment="1">
      <alignment horizontal="center" vertical="center"/>
    </xf>
    <xf numFmtId="0" fontId="0" fillId="0" borderId="50" xfId="0" applyBorder="1" applyAlignment="1">
      <alignment horizontal="center" vertical="center"/>
    </xf>
    <xf numFmtId="0" fontId="0" fillId="0" borderId="89" xfId="0" applyFill="1" applyBorder="1" applyAlignment="1">
      <alignment horizontal="center" vertical="center"/>
    </xf>
    <xf numFmtId="0" fontId="0" fillId="0" borderId="89" xfId="0" applyBorder="1" applyAlignment="1">
      <alignment horizontal="center" vertical="center"/>
    </xf>
    <xf numFmtId="0" fontId="0" fillId="0" borderId="45" xfId="0" applyBorder="1" applyAlignment="1">
      <alignment horizontal="center" vertical="center"/>
    </xf>
    <xf numFmtId="0" fontId="0" fillId="0" borderId="84" xfId="0" applyBorder="1" applyAlignment="1">
      <alignment horizontal="center" vertical="center"/>
    </xf>
    <xf numFmtId="0" fontId="0" fillId="0" borderId="86" xfId="0" applyFill="1"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xf>
    <xf numFmtId="0" fontId="0" fillId="0" borderId="85" xfId="0" applyFill="1" applyBorder="1" applyAlignment="1">
      <alignment horizontal="center" vertical="center"/>
    </xf>
    <xf numFmtId="0" fontId="0" fillId="0" borderId="88" xfId="0" applyBorder="1" applyAlignment="1">
      <alignment horizontal="center" vertical="center"/>
    </xf>
    <xf numFmtId="0" fontId="0" fillId="0" borderId="75" xfId="0" applyBorder="1" applyAlignment="1">
      <alignment horizontal="center" vertical="center"/>
    </xf>
    <xf numFmtId="0" fontId="0" fillId="0" borderId="41" xfId="0" applyFill="1"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6" xfId="0" applyFill="1" applyBorder="1" applyAlignment="1">
      <alignment horizontal="center" vertical="center"/>
    </xf>
    <xf numFmtId="0" fontId="18" fillId="14" borderId="70" xfId="0" applyFont="1" applyFill="1" applyBorder="1" applyAlignment="1">
      <alignment horizontal="center" vertical="center"/>
    </xf>
    <xf numFmtId="0" fontId="1" fillId="10" borderId="9" xfId="0" applyFont="1" applyFill="1" applyBorder="1" applyAlignment="1">
      <alignment horizontal="center" vertical="center"/>
    </xf>
    <xf numFmtId="0" fontId="2" fillId="0" borderId="55" xfId="0" applyFont="1" applyBorder="1" applyAlignment="1">
      <alignment horizontal="center" vertical="center"/>
    </xf>
    <xf numFmtId="0" fontId="1" fillId="9" borderId="0" xfId="0" applyFont="1" applyFill="1" applyBorder="1" applyAlignment="1">
      <alignment horizontal="center" vertical="center"/>
    </xf>
    <xf numFmtId="1" fontId="0" fillId="9" borderId="93" xfId="0" applyNumberFormat="1" applyFont="1" applyFill="1" applyBorder="1" applyAlignment="1">
      <alignment horizontal="center" vertical="center"/>
    </xf>
    <xf numFmtId="0" fontId="18" fillId="9" borderId="0" xfId="0" applyFont="1" applyFill="1"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0" fillId="9" borderId="48" xfId="0" applyFont="1" applyFill="1" applyBorder="1" applyAlignment="1">
      <alignment horizontal="center" vertical="center"/>
    </xf>
    <xf numFmtId="0" fontId="0" fillId="9" borderId="50" xfId="0" applyFont="1" applyFill="1" applyBorder="1" applyAlignment="1">
      <alignment horizontal="center" vertical="center"/>
    </xf>
    <xf numFmtId="0" fontId="0" fillId="9" borderId="46" xfId="0" applyFont="1" applyFill="1" applyBorder="1" applyAlignment="1">
      <alignment horizontal="center" vertical="center"/>
    </xf>
    <xf numFmtId="0" fontId="0" fillId="9" borderId="60" xfId="0" applyFont="1" applyFill="1" applyBorder="1" applyAlignment="1">
      <alignment horizontal="center" vertical="center"/>
    </xf>
    <xf numFmtId="0" fontId="0" fillId="9" borderId="12" xfId="0" applyFont="1" applyFill="1" applyBorder="1" applyAlignment="1">
      <alignment horizontal="center" vertical="center"/>
    </xf>
    <xf numFmtId="0" fontId="17" fillId="0" borderId="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2" xfId="0" applyFont="1" applyBorder="1" applyAlignment="1">
      <alignment horizontal="center" vertical="center" wrapText="1"/>
    </xf>
    <xf numFmtId="0" fontId="0" fillId="9" borderId="41" xfId="0" applyFill="1" applyBorder="1" applyAlignment="1">
      <alignment horizontal="center" vertical="center"/>
    </xf>
    <xf numFmtId="0" fontId="0" fillId="9" borderId="46" xfId="0" applyFill="1" applyBorder="1" applyAlignment="1">
      <alignment horizontal="center" vertical="center"/>
    </xf>
    <xf numFmtId="0" fontId="0" fillId="9" borderId="43" xfId="0" applyFill="1" applyBorder="1" applyAlignment="1">
      <alignment horizontal="center" vertical="center"/>
    </xf>
    <xf numFmtId="0" fontId="0" fillId="9" borderId="45" xfId="0" applyFill="1" applyBorder="1" applyAlignment="1">
      <alignment horizontal="center" vertical="center"/>
    </xf>
    <xf numFmtId="0" fontId="0" fillId="9" borderId="48" xfId="0" applyFill="1" applyBorder="1" applyAlignment="1">
      <alignment horizontal="center" vertical="center"/>
    </xf>
    <xf numFmtId="0" fontId="0" fillId="9" borderId="50" xfId="0" applyFill="1" applyBorder="1" applyAlignment="1">
      <alignment horizontal="center" vertical="center"/>
    </xf>
    <xf numFmtId="0" fontId="1" fillId="9" borderId="55" xfId="0" applyFont="1" applyFill="1" applyBorder="1" applyAlignment="1">
      <alignment horizontal="center" vertical="center"/>
    </xf>
    <xf numFmtId="0" fontId="1" fillId="9" borderId="56" xfId="0" applyFont="1" applyFill="1" applyBorder="1" applyAlignment="1">
      <alignment horizontal="center" vertical="center"/>
    </xf>
    <xf numFmtId="0" fontId="1" fillId="9" borderId="37" xfId="0" applyFont="1" applyFill="1" applyBorder="1" applyAlignment="1">
      <alignment horizontal="center" vertical="center"/>
    </xf>
    <xf numFmtId="0" fontId="2" fillId="9" borderId="59"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19"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2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0" fillId="9" borderId="105" xfId="0" applyFill="1" applyBorder="1" applyAlignment="1">
      <alignment horizontal="center" vertical="center"/>
    </xf>
    <xf numFmtId="0" fontId="2" fillId="9" borderId="53" xfId="0" applyFont="1" applyFill="1" applyBorder="1" applyAlignment="1">
      <alignment horizontal="center" vertical="center" wrapText="1"/>
    </xf>
    <xf numFmtId="0" fontId="2" fillId="9" borderId="106"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0" fillId="9" borderId="87" xfId="0" applyFill="1" applyBorder="1" applyAlignment="1">
      <alignment horizontal="center" vertical="center"/>
    </xf>
    <xf numFmtId="0" fontId="2" fillId="9" borderId="36" xfId="0" applyFont="1" applyFill="1" applyBorder="1" applyAlignment="1">
      <alignment horizontal="center" vertical="center" wrapText="1"/>
    </xf>
    <xf numFmtId="0" fontId="0" fillId="9" borderId="104" xfId="0" applyFill="1" applyBorder="1" applyAlignment="1">
      <alignment horizontal="center" vertical="center"/>
    </xf>
    <xf numFmtId="0" fontId="18" fillId="9" borderId="65" xfId="0" applyFont="1" applyFill="1" applyBorder="1" applyAlignment="1">
      <alignment horizontal="center" vertical="center"/>
    </xf>
    <xf numFmtId="0" fontId="18" fillId="9" borderId="83" xfId="0" applyFont="1" applyFill="1" applyBorder="1" applyAlignment="1">
      <alignment horizontal="center" vertical="center"/>
    </xf>
    <xf numFmtId="0" fontId="18" fillId="9" borderId="66" xfId="0" applyFont="1" applyFill="1" applyBorder="1" applyAlignment="1">
      <alignment horizontal="center" vertical="center"/>
    </xf>
    <xf numFmtId="0" fontId="0" fillId="9" borderId="41" xfId="0" applyFont="1" applyFill="1" applyBorder="1" applyAlignment="1">
      <alignment horizontal="center" vertical="center"/>
    </xf>
    <xf numFmtId="0" fontId="0" fillId="9" borderId="46" xfId="0" applyFont="1" applyFill="1" applyBorder="1" applyAlignment="1">
      <alignment horizontal="center" vertical="center"/>
    </xf>
    <xf numFmtId="0" fontId="0" fillId="9" borderId="87" xfId="0" applyFont="1" applyFill="1" applyBorder="1" applyAlignment="1">
      <alignment horizontal="left" vertical="center"/>
    </xf>
    <xf numFmtId="0" fontId="0" fillId="9" borderId="46" xfId="0" applyFont="1" applyFill="1" applyBorder="1" applyAlignment="1">
      <alignment horizontal="left" vertical="center"/>
    </xf>
    <xf numFmtId="0" fontId="18" fillId="9" borderId="55" xfId="0" applyFont="1" applyFill="1" applyBorder="1" applyAlignment="1">
      <alignment horizontal="center" vertical="center"/>
    </xf>
    <xf numFmtId="0" fontId="18" fillId="9" borderId="56" xfId="0" applyFont="1" applyFill="1" applyBorder="1" applyAlignment="1">
      <alignment horizontal="center" vertical="center"/>
    </xf>
    <xf numFmtId="0" fontId="18" fillId="9" borderId="37" xfId="0" applyFont="1" applyFill="1" applyBorder="1" applyAlignment="1">
      <alignment horizontal="center" vertical="center"/>
    </xf>
    <xf numFmtId="0" fontId="18" fillId="13" borderId="55" xfId="0" applyFont="1" applyFill="1" applyBorder="1" applyAlignment="1">
      <alignment horizontal="center" vertical="center"/>
    </xf>
    <xf numFmtId="0" fontId="18" fillId="13" borderId="56" xfId="0" applyFont="1" applyFill="1" applyBorder="1" applyAlignment="1">
      <alignment horizontal="center" vertical="center"/>
    </xf>
    <xf numFmtId="0" fontId="18" fillId="13" borderId="37" xfId="0" applyFont="1" applyFill="1" applyBorder="1" applyAlignment="1">
      <alignment horizontal="center" vertical="center"/>
    </xf>
    <xf numFmtId="0" fontId="0" fillId="9" borderId="26" xfId="0" applyFont="1" applyFill="1" applyBorder="1" applyAlignment="1">
      <alignment horizontal="left" vertical="center" wrapText="1" indent="2"/>
    </xf>
    <xf numFmtId="0" fontId="0" fillId="9" borderId="27" xfId="0" applyFont="1" applyFill="1" applyBorder="1" applyAlignment="1">
      <alignment horizontal="left" vertical="center" wrapText="1" indent="2"/>
    </xf>
    <xf numFmtId="0" fontId="0" fillId="9" borderId="28" xfId="0" applyFont="1" applyFill="1" applyBorder="1" applyAlignment="1">
      <alignment horizontal="left" vertical="center" wrapText="1" indent="2"/>
    </xf>
    <xf numFmtId="0" fontId="0" fillId="9" borderId="29" xfId="0" applyFont="1" applyFill="1" applyBorder="1" applyAlignment="1">
      <alignment horizontal="left" vertical="center" wrapText="1" indent="2"/>
    </xf>
    <xf numFmtId="0" fontId="0" fillId="9" borderId="0" xfId="0" applyFont="1" applyFill="1" applyBorder="1" applyAlignment="1">
      <alignment horizontal="left" vertical="center" wrapText="1" indent="2"/>
    </xf>
    <xf numFmtId="0" fontId="0" fillId="9" borderId="30" xfId="0" applyFont="1" applyFill="1" applyBorder="1" applyAlignment="1">
      <alignment horizontal="left" vertical="center" wrapText="1" indent="2"/>
    </xf>
    <xf numFmtId="0" fontId="0" fillId="9" borderId="34" xfId="0" applyFont="1" applyFill="1" applyBorder="1" applyAlignment="1">
      <alignment horizontal="left" vertical="center" wrapText="1" indent="2"/>
    </xf>
    <xf numFmtId="0" fontId="0" fillId="9" borderId="35" xfId="0" applyFont="1" applyFill="1" applyBorder="1" applyAlignment="1">
      <alignment horizontal="left" vertical="center" wrapText="1" indent="2"/>
    </xf>
    <xf numFmtId="0" fontId="0" fillId="9" borderId="36" xfId="0" applyFont="1" applyFill="1" applyBorder="1" applyAlignment="1">
      <alignment horizontal="left" vertical="center" wrapText="1" indent="2"/>
    </xf>
    <xf numFmtId="0" fontId="20" fillId="8" borderId="26" xfId="0" applyFont="1" applyFill="1" applyBorder="1" applyAlignment="1">
      <alignment horizontal="left" vertical="center" wrapText="1" indent="2"/>
    </xf>
    <xf numFmtId="0" fontId="20" fillId="8" borderId="27" xfId="0" applyFont="1" applyFill="1" applyBorder="1" applyAlignment="1">
      <alignment horizontal="left" vertical="center" wrapText="1" indent="2"/>
    </xf>
    <xf numFmtId="0" fontId="20" fillId="8" borderId="28" xfId="0" applyFont="1" applyFill="1" applyBorder="1" applyAlignment="1">
      <alignment horizontal="left" vertical="center" wrapText="1" indent="2"/>
    </xf>
    <xf numFmtId="0" fontId="20" fillId="8" borderId="29" xfId="0" applyFont="1" applyFill="1" applyBorder="1" applyAlignment="1">
      <alignment horizontal="left" vertical="center" wrapText="1" indent="2"/>
    </xf>
    <xf numFmtId="0" fontId="20" fillId="8" borderId="0" xfId="0" applyFont="1" applyFill="1" applyBorder="1" applyAlignment="1">
      <alignment horizontal="left" vertical="center" wrapText="1" indent="2"/>
    </xf>
    <xf numFmtId="0" fontId="20" fillId="8" borderId="30" xfId="0" applyFont="1" applyFill="1" applyBorder="1" applyAlignment="1">
      <alignment horizontal="left" vertical="center" wrapText="1" indent="2"/>
    </xf>
    <xf numFmtId="0" fontId="20" fillId="8" borderId="34" xfId="0" applyFont="1" applyFill="1" applyBorder="1" applyAlignment="1">
      <alignment horizontal="left" vertical="center" wrapText="1" indent="2"/>
    </xf>
    <xf numFmtId="0" fontId="20" fillId="8" borderId="35" xfId="0" applyFont="1" applyFill="1" applyBorder="1" applyAlignment="1">
      <alignment horizontal="left" vertical="center" wrapText="1" indent="2"/>
    </xf>
    <xf numFmtId="0" fontId="20" fillId="8" borderId="36" xfId="0" applyFont="1" applyFill="1" applyBorder="1" applyAlignment="1">
      <alignment horizontal="left" vertical="center" wrapText="1" indent="2"/>
    </xf>
    <xf numFmtId="0" fontId="18" fillId="17" borderId="55" xfId="0" applyFont="1" applyFill="1" applyBorder="1" applyAlignment="1">
      <alignment horizontal="center" vertical="center"/>
    </xf>
    <xf numFmtId="0" fontId="18" fillId="17" borderId="56" xfId="0" applyFont="1" applyFill="1" applyBorder="1" applyAlignment="1">
      <alignment horizontal="center" vertical="center"/>
    </xf>
    <xf numFmtId="0" fontId="18" fillId="17" borderId="37" xfId="0" applyFont="1" applyFill="1" applyBorder="1" applyAlignment="1">
      <alignment horizontal="center" vertical="center"/>
    </xf>
    <xf numFmtId="0" fontId="19" fillId="9" borderId="59"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9" borderId="27"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19"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28"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19" fillId="9" borderId="36" xfId="0" applyFont="1" applyFill="1" applyBorder="1" applyAlignment="1">
      <alignment horizontal="center" vertical="center" wrapText="1"/>
    </xf>
    <xf numFmtId="0" fontId="0" fillId="9" borderId="59" xfId="0" applyFont="1" applyFill="1" applyBorder="1" applyAlignment="1">
      <alignment horizontal="center" vertical="center"/>
    </xf>
    <xf numFmtId="0" fontId="0" fillId="9" borderId="60"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43" xfId="0" applyFont="1" applyFill="1" applyBorder="1" applyAlignment="1">
      <alignment horizontal="center" vertical="center"/>
    </xf>
    <xf numFmtId="0" fontId="0" fillId="9" borderId="45" xfId="0" applyFont="1" applyFill="1" applyBorder="1" applyAlignment="1">
      <alignment horizontal="center" vertical="center"/>
    </xf>
    <xf numFmtId="0" fontId="1" fillId="17" borderId="55" xfId="0" applyFont="1" applyFill="1" applyBorder="1" applyAlignment="1">
      <alignment horizontal="center" vertical="center"/>
    </xf>
    <xf numFmtId="0" fontId="1" fillId="17" borderId="56" xfId="0" applyFont="1" applyFill="1" applyBorder="1" applyAlignment="1">
      <alignment horizontal="center" vertical="center"/>
    </xf>
    <xf numFmtId="0" fontId="1" fillId="17" borderId="37"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7"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38" xfId="0" applyFont="1" applyBorder="1" applyAlignment="1">
      <alignment horizontal="center" vertical="center" wrapText="1"/>
    </xf>
    <xf numFmtId="0" fontId="0" fillId="9" borderId="94" xfId="0" applyFont="1" applyFill="1" applyBorder="1" applyAlignment="1">
      <alignment horizontal="center" vertical="center"/>
    </xf>
    <xf numFmtId="0" fontId="0" fillId="9" borderId="4" xfId="0" applyFont="1" applyFill="1" applyBorder="1" applyAlignment="1">
      <alignment horizontal="center" vertical="center"/>
    </xf>
    <xf numFmtId="0" fontId="0" fillId="9" borderId="96" xfId="0" applyFont="1" applyFill="1" applyBorder="1" applyAlignment="1">
      <alignment horizontal="center" vertical="center"/>
    </xf>
    <xf numFmtId="0" fontId="0" fillId="9" borderId="42" xfId="0" applyFont="1" applyFill="1" applyBorder="1" applyAlignment="1">
      <alignment horizontal="center" vertical="center"/>
    </xf>
    <xf numFmtId="0" fontId="0" fillId="9" borderId="91" xfId="0" applyFont="1" applyFill="1" applyBorder="1" applyAlignment="1">
      <alignment horizontal="center" vertical="center"/>
    </xf>
    <xf numFmtId="0" fontId="0" fillId="9" borderId="9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50" xfId="0" applyFont="1" applyFill="1" applyBorder="1" applyAlignment="1">
      <alignment horizontal="center" vertical="center"/>
    </xf>
    <xf numFmtId="0" fontId="0" fillId="9" borderId="41" xfId="0" quotePrefix="1" applyFont="1" applyFill="1" applyBorder="1" applyAlignment="1">
      <alignment horizontal="center" vertical="center" wrapText="1"/>
    </xf>
    <xf numFmtId="0" fontId="0" fillId="9" borderId="46" xfId="0" applyFont="1" applyFill="1" applyBorder="1" applyAlignment="1">
      <alignment horizontal="center" vertical="center" wrapText="1"/>
    </xf>
    <xf numFmtId="0" fontId="18" fillId="9" borderId="61" xfId="0" applyFont="1" applyFill="1" applyBorder="1" applyAlignment="1">
      <alignment horizontal="center" vertical="center"/>
    </xf>
    <xf numFmtId="0" fontId="18" fillId="9" borderId="62" xfId="0" applyFont="1" applyFill="1" applyBorder="1" applyAlignment="1">
      <alignment horizontal="center" vertical="center"/>
    </xf>
    <xf numFmtId="0" fontId="18" fillId="9" borderId="63" xfId="0" applyFont="1" applyFill="1" applyBorder="1" applyAlignment="1">
      <alignment horizontal="center" vertical="center"/>
    </xf>
    <xf numFmtId="0" fontId="18" fillId="9" borderId="94" xfId="0" applyFont="1" applyFill="1" applyBorder="1" applyAlignment="1">
      <alignment horizontal="center" vertical="center" wrapText="1"/>
    </xf>
    <xf numFmtId="0" fontId="18" fillId="9" borderId="111" xfId="0" applyFont="1" applyFill="1" applyBorder="1" applyAlignment="1">
      <alignment horizontal="center" vertical="center" wrapText="1"/>
    </xf>
    <xf numFmtId="0" fontId="18" fillId="9" borderId="91" xfId="0" applyFont="1" applyFill="1" applyBorder="1" applyAlignment="1">
      <alignment horizontal="center" vertical="center" wrapText="1"/>
    </xf>
    <xf numFmtId="0" fontId="18" fillId="9" borderId="92" xfId="0" applyFont="1" applyFill="1" applyBorder="1" applyAlignment="1">
      <alignment horizontal="center" vertical="center" wrapText="1"/>
    </xf>
    <xf numFmtId="0" fontId="18" fillId="9" borderId="76" xfId="0" applyFont="1" applyFill="1" applyBorder="1" applyAlignment="1">
      <alignment horizontal="center" vertical="center" wrapText="1"/>
    </xf>
    <xf numFmtId="0" fontId="18" fillId="9" borderId="93" xfId="0" applyFont="1" applyFill="1" applyBorder="1" applyAlignment="1">
      <alignment horizontal="center" vertical="center" wrapText="1"/>
    </xf>
    <xf numFmtId="0" fontId="19" fillId="9" borderId="76" xfId="0" applyFont="1" applyFill="1" applyBorder="1" applyAlignment="1">
      <alignment horizontal="center" vertical="center" wrapText="1"/>
    </xf>
    <xf numFmtId="0" fontId="22" fillId="9" borderId="93" xfId="0" applyFont="1" applyFill="1" applyBorder="1" applyAlignment="1">
      <alignment horizontal="center" vertical="center" wrapText="1"/>
    </xf>
    <xf numFmtId="0" fontId="14" fillId="15" borderId="9" xfId="0" applyFont="1" applyFill="1" applyBorder="1" applyAlignment="1">
      <alignment horizontal="center" vertical="center"/>
    </xf>
    <xf numFmtId="1" fontId="0" fillId="0" borderId="15" xfId="0" applyNumberFormat="1" applyBorder="1" applyAlignment="1">
      <alignment horizontal="left" vertical="center" wrapText="1" indent="1"/>
    </xf>
    <xf numFmtId="1" fontId="0" fillId="0" borderId="11" xfId="0" applyNumberFormat="1" applyBorder="1" applyAlignment="1">
      <alignment horizontal="left" vertical="center" wrapText="1" indent="1"/>
    </xf>
    <xf numFmtId="1" fontId="0" fillId="0" borderId="16" xfId="0" applyNumberFormat="1" applyBorder="1" applyAlignment="1">
      <alignment horizontal="left" vertical="center" wrapText="1" indent="1"/>
    </xf>
    <xf numFmtId="1" fontId="0" fillId="0" borderId="6" xfId="0" applyNumberFormat="1" applyBorder="1" applyAlignment="1">
      <alignment horizontal="left" vertical="center" wrapText="1" indent="1"/>
    </xf>
    <xf numFmtId="1" fontId="0" fillId="0" borderId="17" xfId="0" applyNumberFormat="1" applyBorder="1" applyAlignment="1">
      <alignment horizontal="left" vertical="center" wrapText="1" indent="1"/>
    </xf>
    <xf numFmtId="1" fontId="0" fillId="0" borderId="8" xfId="0" applyNumberFormat="1" applyBorder="1" applyAlignment="1">
      <alignment horizontal="left" vertical="center" wrapText="1" indent="1"/>
    </xf>
    <xf numFmtId="0" fontId="0" fillId="0" borderId="109" xfId="0" applyBorder="1" applyAlignment="1">
      <alignment horizontal="left" vertical="center" wrapText="1" indent="1"/>
    </xf>
    <xf numFmtId="0" fontId="0" fillId="0" borderId="4" xfId="0" applyBorder="1" applyAlignment="1">
      <alignment horizontal="left" vertical="center" wrapText="1" indent="1"/>
    </xf>
    <xf numFmtId="0" fontId="0" fillId="0" borderId="40" xfId="0" applyBorder="1" applyAlignment="1">
      <alignment horizontal="left" vertical="center" wrapText="1" indent="1"/>
    </xf>
    <xf numFmtId="0" fontId="0" fillId="0" borderId="6" xfId="0" applyBorder="1" applyAlignment="1">
      <alignment horizontal="left" vertical="center" wrapText="1" indent="1"/>
    </xf>
    <xf numFmtId="0" fontId="0" fillId="0" borderId="44" xfId="0" applyBorder="1" applyAlignment="1">
      <alignment horizontal="left" vertical="center" wrapText="1" indent="1"/>
    </xf>
    <xf numFmtId="0" fontId="0" fillId="0" borderId="8" xfId="0" applyBorder="1" applyAlignment="1">
      <alignment horizontal="left" vertical="center" wrapText="1" inden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9" borderId="100" xfId="0" applyFont="1" applyFill="1" applyBorder="1" applyAlignment="1">
      <alignment horizontal="left" vertical="center" wrapText="1" indent="3"/>
    </xf>
    <xf numFmtId="0" fontId="0" fillId="9" borderId="67" xfId="0" applyFont="1" applyFill="1" applyBorder="1" applyAlignment="1">
      <alignment horizontal="left" vertical="center" wrapText="1" indent="3"/>
    </xf>
    <xf numFmtId="0" fontId="0" fillId="9" borderId="68" xfId="0" applyFont="1" applyFill="1" applyBorder="1" applyAlignment="1">
      <alignment horizontal="left" vertical="center" wrapText="1" indent="3"/>
    </xf>
    <xf numFmtId="0" fontId="0" fillId="9" borderId="101" xfId="0" applyFont="1" applyFill="1" applyBorder="1" applyAlignment="1">
      <alignment horizontal="left" vertical="center" wrapText="1" indent="3"/>
    </xf>
    <xf numFmtId="0" fontId="0" fillId="9" borderId="0" xfId="0" applyFont="1" applyFill="1" applyBorder="1" applyAlignment="1">
      <alignment horizontal="left" vertical="center" wrapText="1" indent="3"/>
    </xf>
    <xf numFmtId="0" fontId="0" fillId="9" borderId="102" xfId="0" applyFont="1" applyFill="1" applyBorder="1" applyAlignment="1">
      <alignment horizontal="left" vertical="center" wrapText="1" indent="3"/>
    </xf>
    <xf numFmtId="0" fontId="0" fillId="9" borderId="103" xfId="0" applyFont="1" applyFill="1" applyBorder="1" applyAlignment="1">
      <alignment horizontal="left" vertical="center" wrapText="1" indent="3"/>
    </xf>
    <xf numFmtId="0" fontId="0" fillId="9" borderId="71" xfId="0" applyFont="1" applyFill="1" applyBorder="1" applyAlignment="1">
      <alignment horizontal="left" vertical="center" wrapText="1" indent="3"/>
    </xf>
    <xf numFmtId="0" fontId="0" fillId="9" borderId="72" xfId="0" applyFont="1" applyFill="1" applyBorder="1" applyAlignment="1">
      <alignment horizontal="left" vertical="center" wrapText="1" indent="3"/>
    </xf>
    <xf numFmtId="0" fontId="14" fillId="16" borderId="61" xfId="0" applyFont="1" applyFill="1" applyBorder="1" applyAlignment="1">
      <alignment horizontal="center" vertical="center"/>
    </xf>
    <xf numFmtId="0" fontId="14" fillId="16" borderId="62" xfId="0" applyFont="1" applyFill="1" applyBorder="1" applyAlignment="1">
      <alignment horizontal="center" vertical="center"/>
    </xf>
    <xf numFmtId="0" fontId="14" fillId="16" borderId="63" xfId="0" applyFont="1" applyFill="1" applyBorder="1" applyAlignment="1">
      <alignment horizontal="center" vertical="center"/>
    </xf>
    <xf numFmtId="0" fontId="18" fillId="8" borderId="61" xfId="0" applyFont="1" applyFill="1" applyBorder="1" applyAlignment="1">
      <alignment horizontal="center" vertical="center"/>
    </xf>
    <xf numFmtId="0" fontId="18" fillId="8" borderId="62" xfId="0" applyFont="1" applyFill="1" applyBorder="1" applyAlignment="1">
      <alignment horizontal="center" vertical="center"/>
    </xf>
    <xf numFmtId="0" fontId="18" fillId="8" borderId="63" xfId="0" applyFont="1" applyFill="1" applyBorder="1" applyAlignment="1">
      <alignment horizontal="center" vertical="center"/>
    </xf>
    <xf numFmtId="0" fontId="18" fillId="18" borderId="61" xfId="0" applyFont="1" applyFill="1" applyBorder="1" applyAlignment="1">
      <alignment horizontal="center" vertical="center"/>
    </xf>
    <xf numFmtId="0" fontId="18" fillId="18" borderId="62" xfId="0" applyFont="1" applyFill="1" applyBorder="1" applyAlignment="1">
      <alignment horizontal="center" vertical="center"/>
    </xf>
    <xf numFmtId="0" fontId="18" fillId="18" borderId="63" xfId="0" applyFont="1" applyFill="1" applyBorder="1" applyAlignment="1">
      <alignment horizontal="center" vertical="center"/>
    </xf>
    <xf numFmtId="0" fontId="19" fillId="9" borderId="64"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9" fillId="9" borderId="65" xfId="0" applyFont="1" applyFill="1" applyBorder="1" applyAlignment="1">
      <alignment horizontal="center" vertical="center"/>
    </xf>
    <xf numFmtId="0" fontId="19" fillId="9" borderId="66" xfId="0" applyFont="1" applyFill="1" applyBorder="1" applyAlignment="1">
      <alignment horizontal="center" vertical="center"/>
    </xf>
    <xf numFmtId="0" fontId="19" fillId="9" borderId="67" xfId="0" applyFont="1" applyFill="1" applyBorder="1" applyAlignment="1">
      <alignment horizontal="center" vertical="center" wrapText="1"/>
    </xf>
    <xf numFmtId="0" fontId="19" fillId="9" borderId="68" xfId="0" applyFont="1" applyFill="1" applyBorder="1" applyAlignment="1">
      <alignment horizontal="center" vertical="center" wrapText="1"/>
    </xf>
    <xf numFmtId="0" fontId="19" fillId="9" borderId="71" xfId="0" applyFont="1" applyFill="1" applyBorder="1" applyAlignment="1">
      <alignment horizontal="center" vertical="center" wrapText="1"/>
    </xf>
    <xf numFmtId="0" fontId="19" fillId="9" borderId="72" xfId="0" applyFont="1" applyFill="1" applyBorder="1" applyAlignment="1">
      <alignment horizontal="center" vertical="center" wrapText="1"/>
    </xf>
    <xf numFmtId="0" fontId="0" fillId="9" borderId="104" xfId="0" applyFont="1" applyFill="1" applyBorder="1" applyAlignment="1">
      <alignment horizontal="left" vertical="center" wrapText="1"/>
    </xf>
    <xf numFmtId="0" fontId="0" fillId="9" borderId="50" xfId="0" applyFont="1" applyFill="1" applyBorder="1" applyAlignment="1">
      <alignment horizontal="left" vertical="center" wrapText="1"/>
    </xf>
    <xf numFmtId="0" fontId="0" fillId="9" borderId="75" xfId="0" applyFont="1" applyFill="1" applyBorder="1" applyAlignment="1">
      <alignment horizontal="center" vertical="center"/>
    </xf>
    <xf numFmtId="0" fontId="0" fillId="9" borderId="76" xfId="0" applyFont="1" applyFill="1" applyBorder="1" applyAlignment="1">
      <alignment horizontal="center" vertical="center"/>
    </xf>
    <xf numFmtId="0" fontId="0" fillId="9" borderId="78" xfId="0" applyFont="1" applyFill="1" applyBorder="1" applyAlignment="1">
      <alignment horizontal="center" vertical="center"/>
    </xf>
    <xf numFmtId="0" fontId="0" fillId="9" borderId="80" xfId="0" applyFont="1" applyFill="1" applyBorder="1" applyAlignment="1">
      <alignment horizontal="center" vertical="center"/>
    </xf>
    <xf numFmtId="0" fontId="0" fillId="9" borderId="81" xfId="0" applyFont="1" applyFill="1" applyBorder="1" applyAlignment="1">
      <alignment horizontal="center" vertical="center"/>
    </xf>
    <xf numFmtId="0" fontId="19" fillId="9" borderId="53" xfId="0" applyFont="1" applyFill="1" applyBorder="1" applyAlignment="1">
      <alignment horizontal="center" vertical="center"/>
    </xf>
    <xf numFmtId="0" fontId="19" fillId="9" borderId="14" xfId="0" applyFont="1" applyFill="1" applyBorder="1" applyAlignment="1">
      <alignment horizontal="center" vertical="center"/>
    </xf>
    <xf numFmtId="0" fontId="0" fillId="9" borderId="16" xfId="0" applyFill="1" applyBorder="1" applyAlignment="1">
      <alignment horizontal="center" vertical="center"/>
    </xf>
    <xf numFmtId="0" fontId="0" fillId="9" borderId="5" xfId="0" applyFill="1" applyBorder="1" applyAlignment="1">
      <alignment horizontal="center" vertical="center"/>
    </xf>
    <xf numFmtId="0" fontId="0" fillId="9" borderId="42" xfId="0" applyFill="1" applyBorder="1" applyAlignment="1">
      <alignment horizontal="center" vertical="center"/>
    </xf>
    <xf numFmtId="0" fontId="1" fillId="9" borderId="55" xfId="0" applyFont="1" applyFill="1" applyBorder="1" applyAlignment="1">
      <alignment horizontal="center" vertical="center" wrapText="1"/>
    </xf>
    <xf numFmtId="0" fontId="1" fillId="9" borderId="56"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1" fillId="9" borderId="0" xfId="0" applyFont="1" applyFill="1" applyAlignment="1">
      <alignment horizontal="center" vertical="center" wrapText="1"/>
    </xf>
    <xf numFmtId="0" fontId="1" fillId="9" borderId="84" xfId="0" applyFont="1" applyFill="1" applyBorder="1" applyAlignment="1">
      <alignment horizontal="center" vertical="center" wrapText="1"/>
    </xf>
    <xf numFmtId="0" fontId="1" fillId="9" borderId="88" xfId="0" applyFont="1" applyFill="1" applyBorder="1" applyAlignment="1">
      <alignment horizontal="center" vertical="center" wrapText="1"/>
    </xf>
    <xf numFmtId="0" fontId="1" fillId="9" borderId="50"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0" fillId="9" borderId="17" xfId="0" applyFill="1" applyBorder="1" applyAlignment="1">
      <alignment horizontal="center" vertical="center"/>
    </xf>
    <xf numFmtId="0" fontId="0" fillId="9" borderId="7" xfId="0" applyFill="1" applyBorder="1" applyAlignment="1">
      <alignment horizontal="center" vertical="center"/>
    </xf>
    <xf numFmtId="0" fontId="0" fillId="9" borderId="39" xfId="0" applyFill="1" applyBorder="1" applyAlignment="1">
      <alignment horizontal="center" vertical="center"/>
    </xf>
    <xf numFmtId="0" fontId="1" fillId="9" borderId="19"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2" xfId="0" applyFont="1" applyFill="1" applyBorder="1" applyAlignment="1">
      <alignment horizontal="center" vertical="center"/>
    </xf>
    <xf numFmtId="0" fontId="0" fillId="9" borderId="15" xfId="0" applyFill="1" applyBorder="1" applyAlignment="1">
      <alignment horizontal="center" vertical="center"/>
    </xf>
    <xf numFmtId="0" fontId="0" fillId="9" borderId="10" xfId="0" applyFill="1" applyBorder="1" applyAlignment="1">
      <alignment horizontal="center" vertical="center"/>
    </xf>
    <xf numFmtId="0" fontId="0" fillId="9" borderId="11" xfId="0" applyFill="1" applyBorder="1" applyAlignment="1">
      <alignment horizontal="center" vertical="center"/>
    </xf>
    <xf numFmtId="0" fontId="1" fillId="9" borderId="51" xfId="0" applyFont="1" applyFill="1" applyBorder="1" applyAlignment="1">
      <alignment horizontal="center" vertical="center"/>
    </xf>
    <xf numFmtId="0" fontId="1" fillId="9" borderId="13" xfId="0" applyFont="1" applyFill="1" applyBorder="1" applyAlignment="1">
      <alignment horizontal="center" vertical="center"/>
    </xf>
    <xf numFmtId="0" fontId="1" fillId="9" borderId="110" xfId="0" applyFont="1" applyFill="1" applyBorder="1" applyAlignment="1">
      <alignment horizontal="center" vertical="center"/>
    </xf>
    <xf numFmtId="0" fontId="0" fillId="9" borderId="47" xfId="0" applyFill="1" applyBorder="1" applyAlignment="1">
      <alignment horizontal="center" vertical="center"/>
    </xf>
    <xf numFmtId="0" fontId="1" fillId="13" borderId="55" xfId="0" applyFont="1" applyFill="1" applyBorder="1" applyAlignment="1">
      <alignment horizontal="center" vertical="center"/>
    </xf>
    <xf numFmtId="0" fontId="1" fillId="13" borderId="56" xfId="0" applyFont="1" applyFill="1" applyBorder="1" applyAlignment="1">
      <alignment horizontal="center" vertical="center"/>
    </xf>
    <xf numFmtId="0" fontId="1" fillId="13" borderId="37" xfId="0" applyFont="1" applyFill="1" applyBorder="1" applyAlignment="1">
      <alignment horizontal="center" vertical="center"/>
    </xf>
    <xf numFmtId="0" fontId="4" fillId="9" borderId="19" xfId="1" applyFill="1" applyBorder="1" applyAlignment="1">
      <alignment horizontal="center" vertical="center"/>
    </xf>
    <xf numFmtId="0" fontId="4" fillId="9" borderId="1" xfId="1" applyFill="1" applyBorder="1" applyAlignment="1">
      <alignment horizontal="center" vertical="center"/>
    </xf>
    <xf numFmtId="0" fontId="4" fillId="9" borderId="2" xfId="1" applyFill="1" applyBorder="1" applyAlignment="1">
      <alignment horizontal="center" vertical="center"/>
    </xf>
    <xf numFmtId="0" fontId="23" fillId="10" borderId="55" xfId="1" applyFont="1" applyFill="1" applyBorder="1" applyAlignment="1">
      <alignment horizontal="center" vertical="center"/>
    </xf>
    <xf numFmtId="0" fontId="23" fillId="10" borderId="56" xfId="1" applyFont="1" applyFill="1" applyBorder="1" applyAlignment="1">
      <alignment horizontal="center" vertical="center"/>
    </xf>
    <xf numFmtId="0" fontId="23" fillId="10" borderId="37" xfId="1" applyFont="1" applyFill="1" applyBorder="1" applyAlignment="1">
      <alignment horizontal="center" vertical="center"/>
    </xf>
    <xf numFmtId="0" fontId="13" fillId="9" borderId="55" xfId="1" applyFont="1" applyFill="1" applyBorder="1" applyAlignment="1">
      <alignment horizontal="center" vertical="center"/>
    </xf>
    <xf numFmtId="0" fontId="13" fillId="9" borderId="56" xfId="1" applyFont="1" applyFill="1" applyBorder="1" applyAlignment="1">
      <alignment horizontal="center" vertical="center"/>
    </xf>
    <xf numFmtId="0" fontId="13" fillId="9" borderId="37" xfId="1" applyFont="1" applyFill="1" applyBorder="1" applyAlignment="1">
      <alignment horizontal="center" vertical="center"/>
    </xf>
    <xf numFmtId="0" fontId="12" fillId="9" borderId="0" xfId="1" applyFont="1" applyFill="1" applyBorder="1" applyAlignment="1">
      <alignment vertical="center"/>
    </xf>
    <xf numFmtId="0" fontId="4" fillId="9" borderId="55" xfId="1" applyFill="1" applyBorder="1" applyAlignment="1">
      <alignment horizontal="left" vertical="center"/>
    </xf>
    <xf numFmtId="0" fontId="4" fillId="9" borderId="56" xfId="1" applyFill="1" applyBorder="1" applyAlignment="1">
      <alignment horizontal="left" vertical="center"/>
    </xf>
    <xf numFmtId="0" fontId="4" fillId="9" borderId="37" xfId="1" applyFill="1" applyBorder="1" applyAlignment="1">
      <alignment horizontal="left" vertical="center"/>
    </xf>
    <xf numFmtId="0" fontId="2" fillId="7" borderId="50"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5" borderId="59" xfId="0" applyFont="1" applyFill="1" applyBorder="1" applyAlignment="1">
      <alignment horizontal="center" vertical="center" wrapText="1"/>
    </xf>
    <xf numFmtId="0" fontId="2" fillId="5" borderId="6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52"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7" fillId="5" borderId="51" xfId="0" applyFont="1" applyFill="1" applyBorder="1" applyAlignment="1">
      <alignment horizontal="left" vertical="center" wrapText="1"/>
    </xf>
    <xf numFmtId="0" fontId="17" fillId="5" borderId="52" xfId="0" applyFont="1" applyFill="1" applyBorder="1" applyAlignment="1">
      <alignment horizontal="left" vertical="center" wrapText="1"/>
    </xf>
    <xf numFmtId="0" fontId="17" fillId="5" borderId="57" xfId="0" applyFont="1" applyFill="1" applyBorder="1" applyAlignment="1">
      <alignment horizontal="left" vertical="center" wrapText="1"/>
    </xf>
    <xf numFmtId="0" fontId="17" fillId="7" borderId="10"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4" borderId="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6" fillId="6" borderId="55" xfId="0" applyFont="1" applyFill="1" applyBorder="1" applyAlignment="1">
      <alignment horizontal="center"/>
    </xf>
    <xf numFmtId="0" fontId="16" fillId="6" borderId="56" xfId="0" applyFont="1" applyFill="1" applyBorder="1" applyAlignment="1">
      <alignment horizontal="center"/>
    </xf>
    <xf numFmtId="0" fontId="16" fillId="6" borderId="37" xfId="0" applyFont="1" applyFill="1" applyBorder="1" applyAlignment="1">
      <alignment horizontal="center"/>
    </xf>
    <xf numFmtId="0" fontId="2" fillId="5" borderId="13" xfId="0" applyFont="1" applyFill="1" applyBorder="1" applyAlignment="1">
      <alignment horizontal="center" vertical="center" wrapText="1"/>
    </xf>
    <xf numFmtId="0" fontId="2" fillId="5" borderId="58" xfId="0" applyFont="1" applyFill="1" applyBorder="1" applyAlignment="1">
      <alignment horizontal="center" vertical="center" wrapText="1"/>
    </xf>
    <xf numFmtId="0" fontId="2" fillId="5" borderId="10" xfId="0" applyFont="1" applyFill="1" applyBorder="1" applyAlignment="1">
      <alignment horizontal="center"/>
    </xf>
    <xf numFmtId="0" fontId="2" fillId="5" borderId="11"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center"/>
    </xf>
    <xf numFmtId="0" fontId="0" fillId="5" borderId="42" xfId="0" applyFill="1" applyBorder="1" applyAlignment="1">
      <alignment horizontal="left"/>
    </xf>
    <xf numFmtId="0" fontId="0" fillId="5" borderId="41" xfId="0" applyFill="1" applyBorder="1" applyAlignment="1">
      <alignment horizontal="left"/>
    </xf>
    <xf numFmtId="0" fontId="0" fillId="5" borderId="40" xfId="0" applyFill="1" applyBorder="1" applyAlignment="1">
      <alignment horizontal="left"/>
    </xf>
    <xf numFmtId="0" fontId="0" fillId="5" borderId="39" xfId="0" applyFill="1" applyBorder="1" applyAlignment="1">
      <alignment horizontal="left"/>
    </xf>
    <xf numFmtId="0" fontId="0" fillId="5" borderId="43" xfId="0" applyFill="1" applyBorder="1" applyAlignment="1">
      <alignment horizontal="left"/>
    </xf>
    <xf numFmtId="0" fontId="0" fillId="5" borderId="44" xfId="0" applyFill="1" applyBorder="1" applyAlignment="1">
      <alignment horizontal="left"/>
    </xf>
    <xf numFmtId="0" fontId="0" fillId="5" borderId="47" xfId="0" applyFill="1" applyBorder="1" applyAlignment="1">
      <alignment horizontal="left"/>
    </xf>
    <xf numFmtId="0" fontId="0" fillId="5" borderId="48" xfId="0" applyFill="1" applyBorder="1" applyAlignment="1">
      <alignment horizontal="left"/>
    </xf>
    <xf numFmtId="0" fontId="0" fillId="5" borderId="49" xfId="0" applyFill="1" applyBorder="1" applyAlignment="1">
      <alignment horizontal="left"/>
    </xf>
    <xf numFmtId="0" fontId="2" fillId="5" borderId="2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18" fillId="8" borderId="55" xfId="0" applyFont="1" applyFill="1" applyBorder="1" applyAlignment="1">
      <alignment horizontal="center" vertical="center" wrapText="1"/>
    </xf>
    <xf numFmtId="0" fontId="18" fillId="8" borderId="56"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19" fillId="9" borderId="30" xfId="0" applyFont="1" applyFill="1" applyBorder="1" applyAlignment="1">
      <alignment horizontal="center" vertical="center"/>
    </xf>
    <xf numFmtId="0" fontId="19" fillId="9" borderId="59" xfId="0" applyFont="1" applyFill="1" applyBorder="1" applyAlignment="1">
      <alignment horizontal="center" vertical="center"/>
    </xf>
    <xf numFmtId="0" fontId="0" fillId="9" borderId="35" xfId="0" applyFont="1" applyFill="1" applyBorder="1" applyAlignment="1">
      <alignment horizontal="center" vertical="center"/>
    </xf>
    <xf numFmtId="0" fontId="0" fillId="9" borderId="36" xfId="0" applyFont="1" applyFill="1" applyBorder="1" applyAlignment="1">
      <alignment horizontal="center" vertical="center"/>
    </xf>
    <xf numFmtId="20" fontId="0" fillId="9" borderId="12" xfId="0" applyNumberFormat="1" applyFont="1" applyFill="1" applyBorder="1" applyAlignment="1">
      <alignment horizontal="center" vertical="center"/>
    </xf>
    <xf numFmtId="0" fontId="18" fillId="9" borderId="103" xfId="0" applyFont="1" applyFill="1" applyBorder="1" applyAlignment="1">
      <alignment horizontal="center" vertical="center"/>
    </xf>
    <xf numFmtId="0" fontId="18" fillId="9" borderId="71" xfId="0" applyFont="1" applyFill="1" applyBorder="1" applyAlignment="1">
      <alignment horizontal="center" vertical="center"/>
    </xf>
    <xf numFmtId="0" fontId="18" fillId="9" borderId="72" xfId="0" applyFont="1" applyFill="1" applyBorder="1" applyAlignment="1">
      <alignment horizontal="center" vertical="center"/>
    </xf>
    <xf numFmtId="0" fontId="18" fillId="8" borderId="69" xfId="0" applyFont="1" applyFill="1" applyBorder="1" applyAlignment="1">
      <alignment horizontal="center" vertical="center"/>
    </xf>
    <xf numFmtId="0" fontId="0" fillId="9" borderId="29" xfId="0" applyFont="1" applyFill="1" applyBorder="1" applyAlignment="1">
      <alignment horizontal="center" vertical="center"/>
    </xf>
    <xf numFmtId="0" fontId="0" fillId="9" borderId="30" xfId="0" applyFont="1" applyFill="1" applyBorder="1" applyAlignment="1">
      <alignment horizontal="center" vertical="center"/>
    </xf>
    <xf numFmtId="0" fontId="0" fillId="9" borderId="26" xfId="0" applyFont="1" applyFill="1" applyBorder="1" applyAlignment="1">
      <alignment horizontal="left" vertical="center" wrapText="1" indent="3"/>
    </xf>
    <xf numFmtId="0" fontId="0" fillId="9" borderId="27" xfId="0" applyFont="1" applyFill="1" applyBorder="1" applyAlignment="1">
      <alignment horizontal="left" vertical="center" wrapText="1" indent="3"/>
    </xf>
    <xf numFmtId="0" fontId="0" fillId="9" borderId="28" xfId="0" applyFont="1" applyFill="1" applyBorder="1" applyAlignment="1">
      <alignment horizontal="left" vertical="center" wrapText="1" indent="3"/>
    </xf>
    <xf numFmtId="0" fontId="0" fillId="9" borderId="29" xfId="0" applyFont="1" applyFill="1" applyBorder="1" applyAlignment="1">
      <alignment horizontal="left" vertical="center" wrapText="1" indent="3"/>
    </xf>
    <xf numFmtId="0" fontId="0" fillId="9" borderId="30" xfId="0" applyFont="1" applyFill="1" applyBorder="1" applyAlignment="1">
      <alignment horizontal="left" vertical="center" wrapText="1" indent="3"/>
    </xf>
    <xf numFmtId="0" fontId="0" fillId="9" borderId="34" xfId="0" applyFont="1" applyFill="1" applyBorder="1" applyAlignment="1">
      <alignment horizontal="left" vertical="center" wrapText="1" indent="3"/>
    </xf>
    <xf numFmtId="0" fontId="0" fillId="9" borderId="35" xfId="0" applyFont="1" applyFill="1" applyBorder="1" applyAlignment="1">
      <alignment horizontal="left" vertical="center" wrapText="1" indent="3"/>
    </xf>
    <xf numFmtId="0" fontId="0" fillId="9" borderId="36" xfId="0" applyFont="1" applyFill="1" applyBorder="1" applyAlignment="1">
      <alignment horizontal="left" vertical="center" wrapText="1" indent="3"/>
    </xf>
    <xf numFmtId="0" fontId="14" fillId="16" borderId="55" xfId="0" applyFont="1" applyFill="1" applyBorder="1" applyAlignment="1">
      <alignment horizontal="center" vertical="center"/>
    </xf>
    <xf numFmtId="0" fontId="14" fillId="16" borderId="56" xfId="0" applyFont="1" applyFill="1" applyBorder="1" applyAlignment="1">
      <alignment horizontal="center" vertical="center"/>
    </xf>
    <xf numFmtId="0" fontId="14" fillId="16" borderId="37" xfId="0" applyFont="1" applyFill="1" applyBorder="1" applyAlignment="1">
      <alignment horizontal="center" vertical="center"/>
    </xf>
    <xf numFmtId="0" fontId="17" fillId="7" borderId="8" xfId="0" applyFont="1" applyFill="1" applyBorder="1" applyAlignment="1">
      <alignment horizontal="center" vertical="center" wrapText="1"/>
    </xf>
    <xf numFmtId="0" fontId="17" fillId="7" borderId="38"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1" xfId="0" applyFont="1" applyFill="1" applyBorder="1" applyAlignment="1">
      <alignment horizontal="center" vertical="center" wrapText="1"/>
    </xf>
  </cellXfs>
  <cellStyles count="2">
    <cellStyle name="Normal" xfId="0" builtinId="0"/>
    <cellStyle name="Normal_planilla de requerimiento contrato" xfId="1"/>
  </cellStyles>
  <dxfs count="6">
    <dxf>
      <font>
        <b/>
        <i val="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FFFF99"/>
      <color rgb="FFFFFF66"/>
      <color rgb="FFCCECFF"/>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21166</xdr:colOff>
      <xdr:row>34</xdr:row>
      <xdr:rowOff>0</xdr:rowOff>
    </xdr:from>
    <xdr:to>
      <xdr:col>1</xdr:col>
      <xdr:colOff>285750</xdr:colOff>
      <xdr:row>34</xdr:row>
      <xdr:rowOff>148167</xdr:rowOff>
    </xdr:to>
    <xdr:sp macro="" textlink="">
      <xdr:nvSpPr>
        <xdr:cNvPr id="2" name="1 Flecha derecha"/>
        <xdr:cNvSpPr/>
      </xdr:nvSpPr>
      <xdr:spPr>
        <a:xfrm>
          <a:off x="268816" y="5638800"/>
          <a:ext cx="264584" cy="1481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21167</xdr:colOff>
      <xdr:row>32</xdr:row>
      <xdr:rowOff>0</xdr:rowOff>
    </xdr:from>
    <xdr:to>
      <xdr:col>1</xdr:col>
      <xdr:colOff>285751</xdr:colOff>
      <xdr:row>32</xdr:row>
      <xdr:rowOff>148167</xdr:rowOff>
    </xdr:to>
    <xdr:sp macro="" textlink="">
      <xdr:nvSpPr>
        <xdr:cNvPr id="3" name="2 Flecha derecha"/>
        <xdr:cNvSpPr/>
      </xdr:nvSpPr>
      <xdr:spPr>
        <a:xfrm>
          <a:off x="268817" y="5314950"/>
          <a:ext cx="264584" cy="1481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W971"/>
  <sheetViews>
    <sheetView topLeftCell="A22" workbookViewId="0">
      <selection activeCell="I24" sqref="I24"/>
    </sheetView>
  </sheetViews>
  <sheetFormatPr baseColWidth="10" defaultRowHeight="15" x14ac:dyDescent="0.25"/>
  <cols>
    <col min="1" max="1" width="16.7109375" style="89" customWidth="1"/>
    <col min="2" max="2" width="7.140625" style="89" customWidth="1"/>
    <col min="3" max="3" width="13.5703125" style="89" bestFit="1" customWidth="1"/>
    <col min="4" max="4" width="10.5703125" style="89" customWidth="1"/>
    <col min="5" max="5" width="28" style="89" bestFit="1" customWidth="1"/>
    <col min="6" max="6" width="6.7109375" style="89" customWidth="1"/>
    <col min="7" max="7" width="7.5703125" style="89" bestFit="1" customWidth="1"/>
    <col min="8" max="8" width="15.7109375" style="89" customWidth="1"/>
    <col min="9" max="9" width="35.28515625" style="89" customWidth="1"/>
    <col min="10" max="49" width="11.42578125" style="53"/>
    <col min="50" max="16384" width="11.42578125" style="89"/>
  </cols>
  <sheetData>
    <row r="1" spans="1:9" s="53" customFormat="1" ht="15.75" thickBot="1" x14ac:dyDescent="0.3">
      <c r="A1" s="410" t="s">
        <v>183</v>
      </c>
      <c r="B1" s="411"/>
      <c r="C1" s="411"/>
      <c r="D1" s="411"/>
      <c r="E1" s="411"/>
      <c r="F1" s="411"/>
      <c r="G1" s="411"/>
      <c r="H1" s="411"/>
      <c r="I1" s="412"/>
    </row>
    <row r="2" spans="1:9" s="53" customFormat="1" ht="12" customHeight="1" thickBot="1" x14ac:dyDescent="0.3"/>
    <row r="3" spans="1:9" s="53" customFormat="1" ht="15.75" thickBot="1" x14ac:dyDescent="0.3">
      <c r="A3" s="413" t="s">
        <v>235</v>
      </c>
      <c r="B3" s="414"/>
      <c r="C3" s="414"/>
      <c r="D3" s="414"/>
      <c r="E3" s="414"/>
      <c r="F3" s="414"/>
      <c r="G3" s="414"/>
      <c r="H3" s="414"/>
      <c r="I3" s="415"/>
    </row>
    <row r="4" spans="1:9" s="53" customFormat="1" ht="4.5" customHeight="1" thickBot="1" x14ac:dyDescent="0.3"/>
    <row r="5" spans="1:9" s="53" customFormat="1" ht="15.75" thickBot="1" x14ac:dyDescent="0.3">
      <c r="A5" s="416" t="s">
        <v>52</v>
      </c>
      <c r="B5" s="416" t="s">
        <v>53</v>
      </c>
      <c r="C5" s="418" t="s">
        <v>54</v>
      </c>
      <c r="D5" s="419"/>
      <c r="E5" s="416" t="s">
        <v>55</v>
      </c>
      <c r="F5" s="418" t="s">
        <v>56</v>
      </c>
      <c r="G5" s="419"/>
      <c r="H5" s="420" t="s">
        <v>57</v>
      </c>
      <c r="I5" s="421"/>
    </row>
    <row r="6" spans="1:9" s="53" customFormat="1" ht="15.75" thickBot="1" x14ac:dyDescent="0.3">
      <c r="A6" s="417"/>
      <c r="B6" s="417"/>
      <c r="C6" s="54" t="s">
        <v>58</v>
      </c>
      <c r="D6" s="54" t="s">
        <v>59</v>
      </c>
      <c r="E6" s="417"/>
      <c r="F6" s="54" t="s">
        <v>60</v>
      </c>
      <c r="G6" s="54" t="s">
        <v>61</v>
      </c>
      <c r="H6" s="422"/>
      <c r="I6" s="423"/>
    </row>
    <row r="7" spans="1:9" s="53" customFormat="1" x14ac:dyDescent="0.25">
      <c r="A7" s="55" t="s">
        <v>62</v>
      </c>
      <c r="B7" s="55" t="s">
        <v>63</v>
      </c>
      <c r="C7" s="56" t="s">
        <v>184</v>
      </c>
      <c r="D7" s="57">
        <v>12</v>
      </c>
      <c r="E7" s="55" t="s">
        <v>185</v>
      </c>
      <c r="F7" s="58">
        <v>0.875</v>
      </c>
      <c r="G7" s="58">
        <v>0.22916666666666666</v>
      </c>
      <c r="H7" s="426" t="s">
        <v>186</v>
      </c>
      <c r="I7" s="427"/>
    </row>
    <row r="8" spans="1:9" s="53" customFormat="1" x14ac:dyDescent="0.25">
      <c r="A8" s="59" t="s">
        <v>62</v>
      </c>
      <c r="B8" s="59" t="s">
        <v>65</v>
      </c>
      <c r="C8" s="59">
        <v>2</v>
      </c>
      <c r="D8" s="59">
        <v>10</v>
      </c>
      <c r="E8" s="59" t="s">
        <v>187</v>
      </c>
      <c r="F8" s="60">
        <v>0.375</v>
      </c>
      <c r="G8" s="60">
        <v>0.70833333333333337</v>
      </c>
      <c r="H8" s="300" t="s">
        <v>188</v>
      </c>
      <c r="I8" s="428"/>
    </row>
    <row r="9" spans="1:9" s="53" customFormat="1" x14ac:dyDescent="0.25">
      <c r="A9" s="59" t="s">
        <v>67</v>
      </c>
      <c r="B9" s="59" t="s">
        <v>63</v>
      </c>
      <c r="C9" s="59">
        <v>2</v>
      </c>
      <c r="D9" s="59">
        <v>14</v>
      </c>
      <c r="E9" s="59" t="s">
        <v>64</v>
      </c>
      <c r="F9" s="60">
        <v>0.91666666666666663</v>
      </c>
      <c r="G9" s="60">
        <v>0.25</v>
      </c>
      <c r="H9" s="300"/>
      <c r="I9" s="428"/>
    </row>
    <row r="10" spans="1:9" s="53" customFormat="1" x14ac:dyDescent="0.25">
      <c r="A10" s="59" t="s">
        <v>68</v>
      </c>
      <c r="B10" s="59" t="s">
        <v>65</v>
      </c>
      <c r="C10" s="61">
        <v>2</v>
      </c>
      <c r="D10" s="59">
        <v>12</v>
      </c>
      <c r="E10" s="59" t="s">
        <v>66</v>
      </c>
      <c r="F10" s="60">
        <v>0.41666666666666669</v>
      </c>
      <c r="G10" s="60">
        <v>0.70833333333333337</v>
      </c>
      <c r="H10" s="429" t="s">
        <v>189</v>
      </c>
      <c r="I10" s="430"/>
    </row>
    <row r="11" spans="1:9" s="53" customFormat="1" x14ac:dyDescent="0.25">
      <c r="A11" s="59" t="s">
        <v>69</v>
      </c>
      <c r="B11" s="59" t="s">
        <v>63</v>
      </c>
      <c r="C11" s="62" t="s">
        <v>184</v>
      </c>
      <c r="D11" s="59">
        <v>12</v>
      </c>
      <c r="E11" s="59" t="s">
        <v>70</v>
      </c>
      <c r="F11" s="60">
        <v>0.875</v>
      </c>
      <c r="G11" s="60">
        <v>0.22916666666666666</v>
      </c>
      <c r="H11" s="300" t="s">
        <v>190</v>
      </c>
      <c r="I11" s="428"/>
    </row>
    <row r="12" spans="1:9" s="53" customFormat="1" ht="15.75" thickBot="1" x14ac:dyDescent="0.3">
      <c r="A12" s="63" t="s">
        <v>69</v>
      </c>
      <c r="B12" s="63" t="s">
        <v>65</v>
      </c>
      <c r="C12" s="63">
        <v>2</v>
      </c>
      <c r="D12" s="63">
        <v>2</v>
      </c>
      <c r="E12" s="63" t="s">
        <v>71</v>
      </c>
      <c r="F12" s="64">
        <v>0.41666666666666669</v>
      </c>
      <c r="G12" s="64">
        <v>0.70833333333333337</v>
      </c>
      <c r="H12" s="65"/>
      <c r="I12" s="66"/>
    </row>
    <row r="13" spans="1:9" s="53" customFormat="1" ht="15.75" thickBot="1" x14ac:dyDescent="0.3">
      <c r="A13" s="297" t="s">
        <v>72</v>
      </c>
      <c r="B13" s="298"/>
      <c r="C13" s="299"/>
      <c r="D13" s="67">
        <f>SUM(D7:D12)</f>
        <v>62</v>
      </c>
      <c r="E13" s="68"/>
      <c r="F13" s="69"/>
      <c r="G13" s="69"/>
      <c r="H13" s="68"/>
      <c r="I13" s="68"/>
    </row>
    <row r="14" spans="1:9" s="53" customFormat="1" ht="15.75" thickBot="1" x14ac:dyDescent="0.3"/>
    <row r="15" spans="1:9" s="53" customFormat="1" ht="15.75" thickBot="1" x14ac:dyDescent="0.3">
      <c r="A15" s="328" t="s">
        <v>236</v>
      </c>
      <c r="B15" s="329"/>
      <c r="C15" s="329"/>
      <c r="D15" s="329"/>
      <c r="E15" s="329"/>
      <c r="F15" s="329"/>
      <c r="G15" s="329"/>
      <c r="H15" s="329"/>
      <c r="I15" s="330"/>
    </row>
    <row r="16" spans="1:9" s="53" customFormat="1" ht="4.5" customHeight="1" thickBot="1" x14ac:dyDescent="0.3"/>
    <row r="17" spans="1:9" s="53" customFormat="1" ht="15.75" thickBot="1" x14ac:dyDescent="0.3">
      <c r="A17" s="331" t="s">
        <v>73</v>
      </c>
      <c r="B17" s="337" t="s">
        <v>53</v>
      </c>
      <c r="C17" s="431" t="s">
        <v>54</v>
      </c>
      <c r="D17" s="432"/>
      <c r="E17" s="331" t="s">
        <v>55</v>
      </c>
      <c r="F17" s="335" t="s">
        <v>56</v>
      </c>
      <c r="G17" s="336"/>
      <c r="H17" s="333" t="s">
        <v>57</v>
      </c>
      <c r="I17" s="337"/>
    </row>
    <row r="18" spans="1:9" s="53" customFormat="1" ht="15.75" thickBot="1" x14ac:dyDescent="0.3">
      <c r="A18" s="332"/>
      <c r="B18" s="339"/>
      <c r="C18" s="70" t="s">
        <v>58</v>
      </c>
      <c r="D18" s="71" t="s">
        <v>59</v>
      </c>
      <c r="E18" s="332"/>
      <c r="F18" s="70" t="s">
        <v>60</v>
      </c>
      <c r="G18" s="71" t="s">
        <v>61</v>
      </c>
      <c r="H18" s="338"/>
      <c r="I18" s="339"/>
    </row>
    <row r="19" spans="1:9" s="53" customFormat="1" x14ac:dyDescent="0.25">
      <c r="A19" s="72" t="s">
        <v>62</v>
      </c>
      <c r="B19" s="73" t="s">
        <v>63</v>
      </c>
      <c r="C19" s="72">
        <v>17</v>
      </c>
      <c r="D19" s="73">
        <v>119</v>
      </c>
      <c r="E19" s="340" t="s">
        <v>64</v>
      </c>
      <c r="F19" s="74">
        <v>6.9444444444444447E-4</v>
      </c>
      <c r="G19" s="75">
        <v>0.20833333333333334</v>
      </c>
      <c r="H19" s="424" t="s">
        <v>245</v>
      </c>
      <c r="I19" s="425"/>
    </row>
    <row r="20" spans="1:9" s="53" customFormat="1" ht="15" customHeight="1" x14ac:dyDescent="0.25">
      <c r="A20" s="76" t="s">
        <v>67</v>
      </c>
      <c r="B20" s="77" t="s">
        <v>63</v>
      </c>
      <c r="C20" s="76">
        <v>8</v>
      </c>
      <c r="D20" s="77">
        <v>56</v>
      </c>
      <c r="E20" s="341"/>
      <c r="F20" s="78">
        <v>6.9444444444444447E-4</v>
      </c>
      <c r="G20" s="79">
        <v>0.20833333333333334</v>
      </c>
      <c r="H20" s="302"/>
      <c r="I20" s="303"/>
    </row>
    <row r="21" spans="1:9" s="53" customFormat="1" x14ac:dyDescent="0.25">
      <c r="A21" s="76" t="s">
        <v>68</v>
      </c>
      <c r="B21" s="77" t="s">
        <v>63</v>
      </c>
      <c r="C21" s="76">
        <v>8</v>
      </c>
      <c r="D21" s="77">
        <v>56</v>
      </c>
      <c r="E21" s="341"/>
      <c r="F21" s="80">
        <v>6.9444444444444447E-4</v>
      </c>
      <c r="G21" s="81">
        <v>0.20833333333333334</v>
      </c>
      <c r="H21" s="300"/>
      <c r="I21" s="301"/>
    </row>
    <row r="22" spans="1:9" s="53" customFormat="1" x14ac:dyDescent="0.25">
      <c r="A22" s="76" t="s">
        <v>74</v>
      </c>
      <c r="B22" s="77" t="s">
        <v>63</v>
      </c>
      <c r="C22" s="76">
        <v>8</v>
      </c>
      <c r="D22" s="77">
        <v>56</v>
      </c>
      <c r="E22" s="341"/>
      <c r="F22" s="82">
        <v>6.9444444444444447E-4</v>
      </c>
      <c r="G22" s="79">
        <v>0.20833333333333334</v>
      </c>
      <c r="H22" s="300"/>
      <c r="I22" s="301"/>
    </row>
    <row r="23" spans="1:9" s="53" customFormat="1" ht="15.75" thickBot="1" x14ac:dyDescent="0.3">
      <c r="A23" s="83" t="s">
        <v>69</v>
      </c>
      <c r="B23" s="84" t="s">
        <v>63</v>
      </c>
      <c r="C23" s="83">
        <v>23</v>
      </c>
      <c r="D23" s="84">
        <v>161</v>
      </c>
      <c r="E23" s="342"/>
      <c r="F23" s="85">
        <v>6.9444444444444447E-4</v>
      </c>
      <c r="G23" s="86">
        <v>0.20833333333333334</v>
      </c>
      <c r="H23" s="343"/>
      <c r="I23" s="344"/>
    </row>
    <row r="24" spans="1:9" s="53" customFormat="1" ht="15.75" thickBot="1" x14ac:dyDescent="0.3">
      <c r="A24" s="304" t="s">
        <v>75</v>
      </c>
      <c r="B24" s="305"/>
      <c r="C24" s="306"/>
      <c r="D24" s="87">
        <f>SUM(D19:D23)</f>
        <v>448</v>
      </c>
      <c r="E24" s="68"/>
      <c r="F24" s="69"/>
      <c r="G24" s="69"/>
      <c r="H24" s="68"/>
      <c r="I24" s="68"/>
    </row>
    <row r="25" spans="1:9" s="53" customFormat="1" ht="15.75" thickBot="1" x14ac:dyDescent="0.3"/>
    <row r="26" spans="1:9" s="53" customFormat="1" ht="13.5" customHeight="1" thickBot="1" x14ac:dyDescent="0.3">
      <c r="A26" s="328" t="s">
        <v>237</v>
      </c>
      <c r="B26" s="329"/>
      <c r="C26" s="329"/>
      <c r="D26" s="329"/>
      <c r="E26" s="329"/>
      <c r="F26" s="329"/>
      <c r="G26" s="329"/>
      <c r="H26" s="329"/>
      <c r="I26" s="330"/>
    </row>
    <row r="27" spans="1:9" s="53" customFormat="1" ht="4.5" customHeight="1" thickBot="1" x14ac:dyDescent="0.3"/>
    <row r="28" spans="1:9" s="53" customFormat="1" ht="15" customHeight="1" thickBot="1" x14ac:dyDescent="0.3">
      <c r="A28" s="331" t="s">
        <v>192</v>
      </c>
      <c r="B28" s="333" t="s">
        <v>53</v>
      </c>
      <c r="C28" s="335" t="s">
        <v>54</v>
      </c>
      <c r="D28" s="336"/>
      <c r="E28" s="331" t="s">
        <v>55</v>
      </c>
      <c r="F28" s="335" t="s">
        <v>56</v>
      </c>
      <c r="G28" s="336"/>
      <c r="H28" s="333" t="s">
        <v>57</v>
      </c>
      <c r="I28" s="337"/>
    </row>
    <row r="29" spans="1:9" s="53" customFormat="1" ht="15" customHeight="1" thickBot="1" x14ac:dyDescent="0.3">
      <c r="A29" s="332"/>
      <c r="B29" s="334"/>
      <c r="C29" s="90" t="s">
        <v>58</v>
      </c>
      <c r="D29" s="91" t="s">
        <v>59</v>
      </c>
      <c r="E29" s="332"/>
      <c r="F29" s="92" t="s">
        <v>60</v>
      </c>
      <c r="G29" s="70" t="s">
        <v>61</v>
      </c>
      <c r="H29" s="338"/>
      <c r="I29" s="339"/>
    </row>
    <row r="30" spans="1:9" s="53" customFormat="1" x14ac:dyDescent="0.25">
      <c r="A30" s="72" t="s">
        <v>62</v>
      </c>
      <c r="B30" s="93" t="s">
        <v>65</v>
      </c>
      <c r="C30" s="73">
        <v>6</v>
      </c>
      <c r="D30" s="73">
        <v>36</v>
      </c>
      <c r="E30" s="72" t="s">
        <v>89</v>
      </c>
      <c r="F30" s="74">
        <v>0.41666666666666669</v>
      </c>
      <c r="G30" s="74">
        <v>0.75</v>
      </c>
      <c r="H30" s="366"/>
      <c r="I30" s="367"/>
    </row>
    <row r="31" spans="1:9" s="53" customFormat="1" ht="21" customHeight="1" x14ac:dyDescent="0.25">
      <c r="A31" s="94" t="s">
        <v>62</v>
      </c>
      <c r="B31" s="76" t="s">
        <v>63</v>
      </c>
      <c r="C31" s="94">
        <v>8</v>
      </c>
      <c r="D31" s="95">
        <v>56</v>
      </c>
      <c r="E31" s="94" t="s">
        <v>87</v>
      </c>
      <c r="F31" s="78">
        <v>6.9444444444444447E-4</v>
      </c>
      <c r="G31" s="78">
        <v>0.29166666666666669</v>
      </c>
      <c r="H31" s="300"/>
      <c r="I31" s="301"/>
    </row>
    <row r="32" spans="1:9" s="53" customFormat="1" x14ac:dyDescent="0.25">
      <c r="A32" s="94" t="s">
        <v>67</v>
      </c>
      <c r="B32" s="96" t="s">
        <v>65</v>
      </c>
      <c r="C32" s="94">
        <v>3</v>
      </c>
      <c r="D32" s="95">
        <v>18</v>
      </c>
      <c r="E32" s="94" t="s">
        <v>193</v>
      </c>
      <c r="F32" s="78">
        <v>0.41666666666666669</v>
      </c>
      <c r="G32" s="78">
        <v>0.75</v>
      </c>
      <c r="H32" s="300"/>
      <c r="I32" s="301"/>
    </row>
    <row r="33" spans="1:49" x14ac:dyDescent="0.25">
      <c r="A33" s="94" t="s">
        <v>67</v>
      </c>
      <c r="B33" s="183" t="s">
        <v>63</v>
      </c>
      <c r="C33" s="94">
        <v>4</v>
      </c>
      <c r="D33" s="95">
        <v>28</v>
      </c>
      <c r="E33" s="94" t="s">
        <v>194</v>
      </c>
      <c r="F33" s="78">
        <v>6.9444444444444447E-4</v>
      </c>
      <c r="G33" s="78">
        <v>0.25</v>
      </c>
      <c r="H33" s="368"/>
      <c r="I33" s="369"/>
      <c r="AW33" s="89"/>
    </row>
    <row r="34" spans="1:49" s="53" customFormat="1" x14ac:dyDescent="0.25">
      <c r="A34" s="94" t="s">
        <v>68</v>
      </c>
      <c r="B34" s="96" t="s">
        <v>65</v>
      </c>
      <c r="C34" s="94">
        <v>3</v>
      </c>
      <c r="D34" s="95">
        <v>18</v>
      </c>
      <c r="E34" s="94" t="s">
        <v>193</v>
      </c>
      <c r="F34" s="78">
        <v>0.375</v>
      </c>
      <c r="G34" s="78">
        <v>0.70833333333333337</v>
      </c>
      <c r="H34" s="300"/>
      <c r="I34" s="301"/>
    </row>
    <row r="35" spans="1:49" s="53" customFormat="1" x14ac:dyDescent="0.25">
      <c r="A35" s="94" t="s">
        <v>68</v>
      </c>
      <c r="B35" s="96" t="s">
        <v>63</v>
      </c>
      <c r="C35" s="94" t="s">
        <v>195</v>
      </c>
      <c r="D35" s="95" t="s">
        <v>195</v>
      </c>
      <c r="E35" s="94" t="s">
        <v>195</v>
      </c>
      <c r="F35" s="78" t="s">
        <v>195</v>
      </c>
      <c r="G35" s="78" t="s">
        <v>195</v>
      </c>
      <c r="H35" s="300"/>
      <c r="I35" s="301"/>
    </row>
    <row r="36" spans="1:49" s="53" customFormat="1" x14ac:dyDescent="0.25">
      <c r="A36" s="76" t="s">
        <v>69</v>
      </c>
      <c r="B36" s="96" t="s">
        <v>65</v>
      </c>
      <c r="C36" s="76">
        <v>3</v>
      </c>
      <c r="D36" s="77">
        <v>18</v>
      </c>
      <c r="E36" s="94" t="s">
        <v>193</v>
      </c>
      <c r="F36" s="78">
        <v>0.41666666666666669</v>
      </c>
      <c r="G36" s="78">
        <v>0.75</v>
      </c>
      <c r="H36" s="300"/>
      <c r="I36" s="301"/>
    </row>
    <row r="37" spans="1:49" s="53" customFormat="1" ht="15.75" thickBot="1" x14ac:dyDescent="0.3">
      <c r="A37" s="83" t="s">
        <v>69</v>
      </c>
      <c r="B37" s="97" t="s">
        <v>63</v>
      </c>
      <c r="C37" s="83">
        <v>3</v>
      </c>
      <c r="D37" s="84">
        <v>15</v>
      </c>
      <c r="E37" s="83" t="s">
        <v>196</v>
      </c>
      <c r="F37" s="85">
        <v>6.9444444444444447E-4</v>
      </c>
      <c r="G37" s="85">
        <v>0.25</v>
      </c>
      <c r="H37" s="343"/>
      <c r="I37" s="344"/>
    </row>
    <row r="38" spans="1:49" s="53" customFormat="1" ht="15.75" thickBot="1" x14ac:dyDescent="0.3">
      <c r="A38" s="370" t="s">
        <v>197</v>
      </c>
      <c r="B38" s="371"/>
      <c r="C38" s="372"/>
      <c r="D38" s="67">
        <f>SUM(D30:D37)</f>
        <v>189</v>
      </c>
      <c r="E38" s="68"/>
      <c r="F38" s="69"/>
      <c r="G38" s="69"/>
      <c r="H38" s="68"/>
      <c r="I38" s="68"/>
    </row>
    <row r="39" spans="1:49" s="53" customFormat="1" ht="15.75" thickBot="1" x14ac:dyDescent="0.3"/>
    <row r="40" spans="1:49" s="53" customFormat="1" ht="15.75" thickBot="1" x14ac:dyDescent="0.3">
      <c r="A40" s="345" t="s">
        <v>243</v>
      </c>
      <c r="B40" s="346"/>
      <c r="C40" s="346"/>
      <c r="D40" s="346"/>
      <c r="E40" s="346"/>
      <c r="F40" s="346"/>
      <c r="G40" s="346"/>
      <c r="H40" s="346"/>
      <c r="I40" s="347"/>
    </row>
    <row r="41" spans="1:49" s="105" customFormat="1" ht="15.75" thickBot="1" x14ac:dyDescent="0.3">
      <c r="A41" s="106"/>
      <c r="B41" s="106"/>
      <c r="C41" s="106"/>
      <c r="D41" s="106"/>
      <c r="E41" s="106"/>
      <c r="F41" s="106"/>
      <c r="G41" s="106"/>
      <c r="H41" s="106"/>
      <c r="I41" s="106"/>
    </row>
    <row r="42" spans="1:49" customFormat="1" ht="15.75" thickBot="1" x14ac:dyDescent="0.3">
      <c r="A42" s="269" t="s">
        <v>76</v>
      </c>
      <c r="B42" s="348" t="s">
        <v>53</v>
      </c>
      <c r="C42" s="350" t="s">
        <v>54</v>
      </c>
      <c r="D42" s="351"/>
      <c r="E42" s="352" t="s">
        <v>55</v>
      </c>
      <c r="F42" s="354" t="s">
        <v>56</v>
      </c>
      <c r="G42" s="355"/>
      <c r="H42" s="356" t="s">
        <v>57</v>
      </c>
      <c r="I42" s="357"/>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row>
    <row r="43" spans="1:49" customFormat="1" ht="15.75" thickBot="1" x14ac:dyDescent="0.3">
      <c r="A43" s="270"/>
      <c r="B43" s="349"/>
      <c r="C43" s="257" t="s">
        <v>58</v>
      </c>
      <c r="D43" s="238" t="s">
        <v>59</v>
      </c>
      <c r="E43" s="353"/>
      <c r="F43" s="238" t="s">
        <v>60</v>
      </c>
      <c r="G43" s="239" t="s">
        <v>61</v>
      </c>
      <c r="H43" s="358"/>
      <c r="I43" s="359"/>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row>
    <row r="44" spans="1:49" customFormat="1" x14ac:dyDescent="0.25">
      <c r="A44" s="244" t="s">
        <v>77</v>
      </c>
      <c r="B44" s="240" t="s">
        <v>63</v>
      </c>
      <c r="C44" s="246">
        <v>4</v>
      </c>
      <c r="D44" s="242">
        <v>17</v>
      </c>
      <c r="E44" s="250" t="s">
        <v>64</v>
      </c>
      <c r="F44" s="235">
        <v>2.0833333333333332E-2</v>
      </c>
      <c r="G44" s="232">
        <v>0.16666666666666666</v>
      </c>
      <c r="H44" s="382" t="s">
        <v>238</v>
      </c>
      <c r="I44" s="383"/>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row>
    <row r="45" spans="1:49" s="53" customFormat="1" x14ac:dyDescent="0.25">
      <c r="A45" s="245" t="s">
        <v>78</v>
      </c>
      <c r="B45" s="241" t="s">
        <v>63</v>
      </c>
      <c r="C45" s="245">
        <v>6</v>
      </c>
      <c r="D45" s="241">
        <v>21</v>
      </c>
      <c r="E45" s="251" t="s">
        <v>64</v>
      </c>
      <c r="F45" s="236">
        <v>2.0833333333333332E-2</v>
      </c>
      <c r="G45" s="233">
        <v>0.16666666666666666</v>
      </c>
      <c r="H45" s="384"/>
      <c r="I45" s="385"/>
    </row>
    <row r="46" spans="1:49" s="53" customFormat="1" x14ac:dyDescent="0.25">
      <c r="A46" s="246" t="s">
        <v>79</v>
      </c>
      <c r="B46" s="242" t="s">
        <v>63</v>
      </c>
      <c r="C46" s="246">
        <v>6</v>
      </c>
      <c r="D46" s="242">
        <v>10</v>
      </c>
      <c r="E46" s="252" t="s">
        <v>64</v>
      </c>
      <c r="F46" s="235">
        <v>2.0833333333333332E-2</v>
      </c>
      <c r="G46" s="232">
        <v>0.16666666666666666</v>
      </c>
      <c r="H46" s="384"/>
      <c r="I46" s="385"/>
    </row>
    <row r="47" spans="1:49" s="53" customFormat="1" x14ac:dyDescent="0.25">
      <c r="A47" s="246" t="s">
        <v>80</v>
      </c>
      <c r="B47" s="242" t="s">
        <v>63</v>
      </c>
      <c r="C47" s="246">
        <v>4</v>
      </c>
      <c r="D47" s="242">
        <v>12</v>
      </c>
      <c r="E47" s="252" t="s">
        <v>64</v>
      </c>
      <c r="F47" s="235">
        <v>2.0833333333333332E-2</v>
      </c>
      <c r="G47" s="232">
        <v>0.16666666666666666</v>
      </c>
      <c r="H47" s="384"/>
      <c r="I47" s="385"/>
    </row>
    <row r="48" spans="1:49" s="53" customFormat="1" x14ac:dyDescent="0.25">
      <c r="A48" s="246" t="s">
        <v>81</v>
      </c>
      <c r="B48" s="242" t="s">
        <v>63</v>
      </c>
      <c r="C48" s="246">
        <v>2</v>
      </c>
      <c r="D48" s="242">
        <v>19</v>
      </c>
      <c r="E48" s="252" t="s">
        <v>64</v>
      </c>
      <c r="F48" s="235">
        <v>2.0833333333333332E-2</v>
      </c>
      <c r="G48" s="232">
        <v>0.16666666666666666</v>
      </c>
      <c r="H48" s="384"/>
      <c r="I48" s="385"/>
    </row>
    <row r="49" spans="1:9" s="53" customFormat="1" ht="15.75" thickBot="1" x14ac:dyDescent="0.3">
      <c r="A49" s="246" t="s">
        <v>82</v>
      </c>
      <c r="B49" s="242" t="s">
        <v>63</v>
      </c>
      <c r="C49" s="261">
        <v>6</v>
      </c>
      <c r="D49" s="262">
        <v>17</v>
      </c>
      <c r="E49" s="252" t="s">
        <v>64</v>
      </c>
      <c r="F49" s="235">
        <v>2.0833333333333332E-2</v>
      </c>
      <c r="G49" s="232">
        <v>0.16666666666666666</v>
      </c>
      <c r="H49" s="384"/>
      <c r="I49" s="385"/>
    </row>
    <row r="50" spans="1:9" s="53" customFormat="1" ht="15.75" thickBot="1" x14ac:dyDescent="0.3">
      <c r="A50" s="247" t="s">
        <v>83</v>
      </c>
      <c r="B50" s="250" t="s">
        <v>63</v>
      </c>
      <c r="C50" s="396"/>
      <c r="D50" s="397"/>
      <c r="E50" s="252" t="s">
        <v>64</v>
      </c>
      <c r="F50" s="235">
        <v>2.0833333333333332E-2</v>
      </c>
      <c r="G50" s="232">
        <v>0.16666666666666666</v>
      </c>
      <c r="H50" s="386"/>
      <c r="I50" s="387"/>
    </row>
    <row r="51" spans="1:9" s="53" customFormat="1" x14ac:dyDescent="0.25">
      <c r="A51" s="248" t="s">
        <v>84</v>
      </c>
      <c r="B51" s="241" t="s">
        <v>63</v>
      </c>
      <c r="C51" s="245">
        <v>2</v>
      </c>
      <c r="D51" s="241">
        <v>21</v>
      </c>
      <c r="E51" s="251" t="s">
        <v>64</v>
      </c>
      <c r="F51" s="236">
        <v>2.0833333333333332E-2</v>
      </c>
      <c r="G51" s="233">
        <v>0.16666666666666666</v>
      </c>
      <c r="H51" s="388" t="s">
        <v>247</v>
      </c>
      <c r="I51" s="389"/>
    </row>
    <row r="52" spans="1:9" s="53" customFormat="1" x14ac:dyDescent="0.25">
      <c r="A52" s="248" t="s">
        <v>85</v>
      </c>
      <c r="B52" s="241" t="s">
        <v>63</v>
      </c>
      <c r="C52" s="248">
        <v>8</v>
      </c>
      <c r="D52" s="254">
        <v>30</v>
      </c>
      <c r="E52" s="251" t="s">
        <v>64</v>
      </c>
      <c r="F52" s="236">
        <v>2.0833333333333332E-2</v>
      </c>
      <c r="G52" s="233">
        <v>0.16666666666666666</v>
      </c>
      <c r="H52" s="390"/>
      <c r="I52" s="391"/>
    </row>
    <row r="53" spans="1:9" s="53" customFormat="1" ht="15.75" thickBot="1" x14ac:dyDescent="0.3">
      <c r="A53" s="249" t="s">
        <v>86</v>
      </c>
      <c r="B53" s="243" t="s">
        <v>63</v>
      </c>
      <c r="C53" s="249">
        <v>4</v>
      </c>
      <c r="D53" s="243">
        <v>23</v>
      </c>
      <c r="E53" s="253" t="s">
        <v>64</v>
      </c>
      <c r="F53" s="237">
        <v>2.0833333333333332E-2</v>
      </c>
      <c r="G53" s="234">
        <v>0.16666666666666666</v>
      </c>
      <c r="H53" s="392"/>
      <c r="I53" s="393"/>
    </row>
    <row r="54" spans="1:9" s="53" customFormat="1" ht="15.75" thickBot="1" x14ac:dyDescent="0.3">
      <c r="A54" s="394" t="s">
        <v>239</v>
      </c>
      <c r="B54" s="395"/>
      <c r="C54" s="395"/>
      <c r="D54" s="256">
        <f>SUM(D44:D53)</f>
        <v>170</v>
      </c>
      <c r="E54" s="106"/>
      <c r="F54" s="106"/>
      <c r="G54" s="106"/>
      <c r="H54" s="106"/>
      <c r="I54" s="122"/>
    </row>
    <row r="55" spans="1:9" s="53" customFormat="1" ht="15.75" thickBot="1" x14ac:dyDescent="0.3">
      <c r="A55" s="258"/>
      <c r="B55" s="258"/>
      <c r="C55" s="258"/>
      <c r="D55" s="258"/>
      <c r="E55" s="106"/>
      <c r="F55" s="106"/>
      <c r="G55" s="106"/>
      <c r="H55" s="106"/>
      <c r="I55" s="122"/>
    </row>
    <row r="56" spans="1:9" s="53" customFormat="1" ht="15.75" thickBot="1" x14ac:dyDescent="0.3">
      <c r="A56" s="297" t="s">
        <v>90</v>
      </c>
      <c r="B56" s="298"/>
      <c r="C56" s="298"/>
      <c r="D56" s="299"/>
      <c r="E56" s="255">
        <f>D38+D24+D54</f>
        <v>807</v>
      </c>
    </row>
    <row r="57" spans="1:9" s="53" customFormat="1" ht="15.75" thickBot="1" x14ac:dyDescent="0.3">
      <c r="A57" s="260"/>
      <c r="B57" s="260"/>
      <c r="C57" s="260"/>
      <c r="D57" s="260"/>
      <c r="E57" s="260"/>
    </row>
    <row r="58" spans="1:9" s="53" customFormat="1" ht="15.75" thickBot="1" x14ac:dyDescent="0.3">
      <c r="A58" s="381" t="s">
        <v>244</v>
      </c>
      <c r="B58" s="381"/>
      <c r="C58" s="381"/>
      <c r="D58" s="381"/>
      <c r="E58" s="381"/>
    </row>
    <row r="59" spans="1:9" s="53" customFormat="1" ht="15" customHeight="1" x14ac:dyDescent="0.25">
      <c r="A59" s="373" t="s">
        <v>32</v>
      </c>
      <c r="B59" s="374"/>
      <c r="C59" s="377" t="s">
        <v>91</v>
      </c>
      <c r="D59" s="379" t="s">
        <v>198</v>
      </c>
      <c r="E59" s="377" t="s">
        <v>92</v>
      </c>
    </row>
    <row r="60" spans="1:9" s="53" customFormat="1" ht="15.75" thickBot="1" x14ac:dyDescent="0.3">
      <c r="A60" s="375"/>
      <c r="B60" s="376"/>
      <c r="C60" s="378"/>
      <c r="D60" s="380"/>
      <c r="E60" s="378"/>
    </row>
    <row r="61" spans="1:9" s="53" customFormat="1" x14ac:dyDescent="0.25">
      <c r="A61" s="360" t="s">
        <v>93</v>
      </c>
      <c r="B61" s="361"/>
      <c r="C61" s="98">
        <f>D13</f>
        <v>62</v>
      </c>
      <c r="D61" s="99">
        <v>52</v>
      </c>
      <c r="E61" s="100">
        <f>D13*D61</f>
        <v>3224</v>
      </c>
    </row>
    <row r="62" spans="1:9" s="53" customFormat="1" x14ac:dyDescent="0.25">
      <c r="A62" s="362" t="s">
        <v>94</v>
      </c>
      <c r="B62" s="363"/>
      <c r="C62" s="101">
        <v>0</v>
      </c>
      <c r="D62" s="102">
        <v>52</v>
      </c>
      <c r="E62" s="102" t="s">
        <v>199</v>
      </c>
    </row>
    <row r="63" spans="1:9" s="53" customFormat="1" x14ac:dyDescent="0.25">
      <c r="A63" s="362" t="s">
        <v>95</v>
      </c>
      <c r="B63" s="363"/>
      <c r="C63" s="101">
        <f>D8+2</f>
        <v>12</v>
      </c>
      <c r="D63" s="102">
        <v>52</v>
      </c>
      <c r="E63" s="102">
        <f>C63*D63</f>
        <v>624</v>
      </c>
    </row>
    <row r="64" spans="1:9" s="53" customFormat="1" ht="15.75" thickBot="1" x14ac:dyDescent="0.3">
      <c r="A64" s="364" t="s">
        <v>96</v>
      </c>
      <c r="B64" s="365"/>
      <c r="C64" s="103">
        <f>E56</f>
        <v>807</v>
      </c>
      <c r="D64" s="104">
        <v>52</v>
      </c>
      <c r="E64" s="259">
        <f>E56*D64</f>
        <v>41964</v>
      </c>
    </row>
    <row r="65" spans="1:49" s="53" customFormat="1" ht="15.75" thickBot="1" x14ac:dyDescent="0.3">
      <c r="A65" s="258"/>
      <c r="B65" s="258"/>
      <c r="C65" s="258"/>
      <c r="D65" s="258"/>
      <c r="E65" s="106"/>
      <c r="F65" s="106"/>
      <c r="G65" s="106"/>
      <c r="H65" s="106"/>
      <c r="I65" s="122"/>
    </row>
    <row r="66" spans="1:49" s="53" customFormat="1" ht="15" customHeight="1" thickBot="1" x14ac:dyDescent="0.3">
      <c r="A66" s="307" t="s">
        <v>246</v>
      </c>
      <c r="B66" s="308"/>
      <c r="C66" s="308"/>
      <c r="D66" s="308"/>
      <c r="E66" s="308"/>
      <c r="F66" s="308"/>
      <c r="G66" s="308"/>
      <c r="H66" s="308"/>
      <c r="I66" s="309"/>
      <c r="L66" s="88"/>
    </row>
    <row r="67" spans="1:49" s="53" customFormat="1" ht="15.75" thickBot="1" x14ac:dyDescent="0.3">
      <c r="L67" s="88"/>
    </row>
    <row r="68" spans="1:49" s="53" customFormat="1" ht="15" customHeight="1" x14ac:dyDescent="0.25">
      <c r="A68" s="310" t="s">
        <v>172</v>
      </c>
      <c r="B68" s="311"/>
      <c r="C68" s="311"/>
      <c r="D68" s="311"/>
      <c r="E68" s="311"/>
      <c r="F68" s="311"/>
      <c r="G68" s="311"/>
      <c r="H68" s="311"/>
      <c r="I68" s="312"/>
      <c r="L68" s="88"/>
    </row>
    <row r="69" spans="1:49" s="53" customFormat="1" x14ac:dyDescent="0.25">
      <c r="A69" s="313"/>
      <c r="B69" s="314"/>
      <c r="C69" s="314"/>
      <c r="D69" s="314"/>
      <c r="E69" s="314"/>
      <c r="F69" s="314"/>
      <c r="G69" s="314"/>
      <c r="H69" s="314"/>
      <c r="I69" s="315"/>
      <c r="L69" s="88"/>
    </row>
    <row r="70" spans="1:49" s="53" customFormat="1" ht="15.75" thickBot="1" x14ac:dyDescent="0.3">
      <c r="A70" s="316"/>
      <c r="B70" s="317"/>
      <c r="C70" s="317"/>
      <c r="D70" s="317"/>
      <c r="E70" s="317"/>
      <c r="F70" s="317"/>
      <c r="G70" s="317"/>
      <c r="H70" s="317"/>
      <c r="I70" s="318"/>
      <c r="L70" s="88"/>
    </row>
    <row r="71" spans="1:49" s="53" customFormat="1" ht="15.75" thickBot="1" x14ac:dyDescent="0.3">
      <c r="L71" s="88"/>
    </row>
    <row r="72" spans="1:49" ht="15" customHeight="1" x14ac:dyDescent="0.25">
      <c r="A72" s="319" t="s">
        <v>191</v>
      </c>
      <c r="B72" s="320"/>
      <c r="C72" s="320"/>
      <c r="D72" s="320"/>
      <c r="E72" s="320"/>
      <c r="F72" s="320"/>
      <c r="G72" s="320"/>
      <c r="H72" s="320"/>
      <c r="I72" s="321"/>
      <c r="L72" s="88"/>
      <c r="AW72" s="89"/>
    </row>
    <row r="73" spans="1:49" x14ac:dyDescent="0.25">
      <c r="A73" s="322"/>
      <c r="B73" s="323"/>
      <c r="C73" s="323"/>
      <c r="D73" s="323"/>
      <c r="E73" s="323"/>
      <c r="F73" s="323"/>
      <c r="G73" s="323"/>
      <c r="H73" s="323"/>
      <c r="I73" s="324"/>
      <c r="L73" s="88"/>
      <c r="AW73" s="89"/>
    </row>
    <row r="74" spans="1:49" ht="15" customHeight="1" x14ac:dyDescent="0.25">
      <c r="A74" s="322"/>
      <c r="B74" s="323"/>
      <c r="C74" s="323"/>
      <c r="D74" s="323"/>
      <c r="E74" s="323"/>
      <c r="F74" s="323"/>
      <c r="G74" s="323"/>
      <c r="H74" s="323"/>
      <c r="I74" s="324"/>
      <c r="L74" s="88"/>
      <c r="AW74" s="89"/>
    </row>
    <row r="75" spans="1:49" x14ac:dyDescent="0.25">
      <c r="A75" s="322"/>
      <c r="B75" s="323"/>
      <c r="C75" s="323"/>
      <c r="D75" s="323"/>
      <c r="E75" s="323"/>
      <c r="F75" s="323"/>
      <c r="G75" s="323"/>
      <c r="H75" s="323"/>
      <c r="I75" s="324"/>
      <c r="L75" s="88"/>
      <c r="AW75" s="89"/>
    </row>
    <row r="76" spans="1:49" ht="15.75" thickBot="1" x14ac:dyDescent="0.3">
      <c r="A76" s="325"/>
      <c r="B76" s="326"/>
      <c r="C76" s="326"/>
      <c r="D76" s="326"/>
      <c r="E76" s="326"/>
      <c r="F76" s="326"/>
      <c r="G76" s="326"/>
      <c r="H76" s="326"/>
      <c r="I76" s="327"/>
      <c r="AW76" s="89"/>
    </row>
    <row r="77" spans="1:49" s="53" customFormat="1" ht="15.75" thickBot="1" x14ac:dyDescent="0.3"/>
    <row r="78" spans="1:49" s="53" customFormat="1" ht="15.75" thickBot="1" x14ac:dyDescent="0.3">
      <c r="A78" s="370" t="s">
        <v>97</v>
      </c>
      <c r="B78" s="371"/>
      <c r="C78" s="371"/>
      <c r="D78" s="371"/>
      <c r="E78" s="371"/>
      <c r="F78" s="371"/>
      <c r="G78" s="371"/>
      <c r="H78" s="371"/>
      <c r="I78" s="372"/>
    </row>
    <row r="79" spans="1:49" s="53" customFormat="1" ht="15.75" thickBot="1" x14ac:dyDescent="0.3"/>
    <row r="80" spans="1:49" s="53" customFormat="1" ht="15" customHeight="1" x14ac:dyDescent="0.25">
      <c r="A80" s="398" t="s">
        <v>200</v>
      </c>
      <c r="B80" s="399"/>
      <c r="C80" s="399"/>
      <c r="D80" s="399"/>
      <c r="E80" s="399"/>
      <c r="F80" s="399"/>
      <c r="G80" s="399"/>
      <c r="H80" s="399"/>
      <c r="I80" s="400"/>
    </row>
    <row r="81" spans="1:9" s="53" customFormat="1" x14ac:dyDescent="0.25">
      <c r="A81" s="401"/>
      <c r="B81" s="402"/>
      <c r="C81" s="402"/>
      <c r="D81" s="402"/>
      <c r="E81" s="402"/>
      <c r="F81" s="402"/>
      <c r="G81" s="402"/>
      <c r="H81" s="402"/>
      <c r="I81" s="403"/>
    </row>
    <row r="82" spans="1:9" s="53" customFormat="1" x14ac:dyDescent="0.25">
      <c r="A82" s="401"/>
      <c r="B82" s="402"/>
      <c r="C82" s="402"/>
      <c r="D82" s="402"/>
      <c r="E82" s="402"/>
      <c r="F82" s="402"/>
      <c r="G82" s="402"/>
      <c r="H82" s="402"/>
      <c r="I82" s="403"/>
    </row>
    <row r="83" spans="1:9" s="53" customFormat="1" x14ac:dyDescent="0.25">
      <c r="A83" s="401"/>
      <c r="B83" s="402"/>
      <c r="C83" s="402"/>
      <c r="D83" s="402"/>
      <c r="E83" s="402"/>
      <c r="F83" s="402"/>
      <c r="G83" s="402"/>
      <c r="H83" s="402"/>
      <c r="I83" s="403"/>
    </row>
    <row r="84" spans="1:9" s="53" customFormat="1" ht="15.75" thickBot="1" x14ac:dyDescent="0.3">
      <c r="A84" s="404"/>
      <c r="B84" s="405"/>
      <c r="C84" s="405"/>
      <c r="D84" s="405"/>
      <c r="E84" s="405"/>
      <c r="F84" s="405"/>
      <c r="G84" s="405"/>
      <c r="H84" s="405"/>
      <c r="I84" s="406"/>
    </row>
    <row r="85" spans="1:9" s="53" customFormat="1" ht="15.75" thickBot="1" x14ac:dyDescent="0.3"/>
    <row r="86" spans="1:9" s="53" customFormat="1" ht="15.75" thickBot="1" x14ac:dyDescent="0.3">
      <c r="A86" s="407" t="s">
        <v>173</v>
      </c>
      <c r="B86" s="408"/>
      <c r="C86" s="408"/>
      <c r="D86" s="408"/>
      <c r="E86" s="408"/>
      <c r="F86" s="408"/>
      <c r="G86" s="408"/>
      <c r="H86" s="408"/>
      <c r="I86" s="409"/>
    </row>
    <row r="87" spans="1:9" s="53" customFormat="1" ht="15.75" thickBot="1" x14ac:dyDescent="0.3"/>
    <row r="88" spans="1:9" s="105" customFormat="1" ht="15.75" thickBot="1" x14ac:dyDescent="0.3">
      <c r="A88" s="277" t="s">
        <v>240</v>
      </c>
      <c r="B88" s="278"/>
      <c r="C88" s="278"/>
      <c r="D88" s="278"/>
      <c r="E88" s="278"/>
      <c r="F88" s="278"/>
      <c r="G88" s="278"/>
      <c r="H88" s="278"/>
      <c r="I88" s="279"/>
    </row>
    <row r="89" spans="1:9" s="105" customFormat="1" ht="15.75" thickBot="1" x14ac:dyDescent="0.3">
      <c r="A89" s="106"/>
      <c r="B89" s="106"/>
      <c r="C89" s="106"/>
      <c r="D89" s="106"/>
      <c r="E89" s="106"/>
      <c r="F89" s="106"/>
      <c r="G89" s="106"/>
      <c r="H89" s="106"/>
      <c r="I89" s="106"/>
    </row>
    <row r="90" spans="1:9" s="105" customFormat="1" ht="15" customHeight="1" thickBot="1" x14ac:dyDescent="0.3">
      <c r="A90" s="280" t="s">
        <v>76</v>
      </c>
      <c r="B90" s="280" t="s">
        <v>53</v>
      </c>
      <c r="C90" s="292" t="s">
        <v>98</v>
      </c>
      <c r="D90" s="282"/>
      <c r="E90" s="286"/>
      <c r="F90" s="284" t="s">
        <v>56</v>
      </c>
      <c r="G90" s="285"/>
      <c r="H90" s="282" t="s">
        <v>57</v>
      </c>
      <c r="I90" s="286"/>
    </row>
    <row r="91" spans="1:9" s="105" customFormat="1" ht="15.75" thickBot="1" x14ac:dyDescent="0.3">
      <c r="A91" s="281"/>
      <c r="B91" s="281"/>
      <c r="C91" s="293"/>
      <c r="D91" s="283"/>
      <c r="E91" s="295"/>
      <c r="F91" s="107" t="s">
        <v>60</v>
      </c>
      <c r="G91" s="108" t="s">
        <v>61</v>
      </c>
      <c r="H91" s="287"/>
      <c r="I91" s="288"/>
    </row>
    <row r="92" spans="1:9" s="105" customFormat="1" ht="15" customHeight="1" x14ac:dyDescent="0.25">
      <c r="A92" s="109" t="s">
        <v>77</v>
      </c>
      <c r="B92" s="109" t="s">
        <v>99</v>
      </c>
      <c r="C92" s="296" t="s">
        <v>100</v>
      </c>
      <c r="D92" s="275"/>
      <c r="E92" s="276"/>
      <c r="F92" s="110">
        <v>0.27083333333333331</v>
      </c>
      <c r="G92" s="110">
        <v>0.95833333333333337</v>
      </c>
      <c r="H92" s="275"/>
      <c r="I92" s="276"/>
    </row>
    <row r="93" spans="1:9" s="105" customFormat="1" x14ac:dyDescent="0.25">
      <c r="A93" s="111" t="s">
        <v>78</v>
      </c>
      <c r="B93" s="111" t="s">
        <v>99</v>
      </c>
      <c r="C93" s="294" t="s">
        <v>100</v>
      </c>
      <c r="D93" s="271"/>
      <c r="E93" s="272"/>
      <c r="F93" s="112">
        <v>0.27083333333333331</v>
      </c>
      <c r="G93" s="112">
        <v>0.95833333333333337</v>
      </c>
      <c r="H93" s="271"/>
      <c r="I93" s="272"/>
    </row>
    <row r="94" spans="1:9" s="105" customFormat="1" x14ac:dyDescent="0.25">
      <c r="A94" s="111" t="s">
        <v>79</v>
      </c>
      <c r="B94" s="111" t="s">
        <v>99</v>
      </c>
      <c r="C94" s="294" t="s">
        <v>100</v>
      </c>
      <c r="D94" s="271"/>
      <c r="E94" s="272"/>
      <c r="F94" s="112">
        <v>0.27083333333333331</v>
      </c>
      <c r="G94" s="112">
        <v>0.95833333333333337</v>
      </c>
      <c r="H94" s="271"/>
      <c r="I94" s="272"/>
    </row>
    <row r="95" spans="1:9" s="105" customFormat="1" x14ac:dyDescent="0.25">
      <c r="A95" s="111" t="s">
        <v>80</v>
      </c>
      <c r="B95" s="111" t="s">
        <v>99</v>
      </c>
      <c r="C95" s="294" t="s">
        <v>100</v>
      </c>
      <c r="D95" s="271"/>
      <c r="E95" s="272"/>
      <c r="F95" s="112">
        <v>0.27083333333333331</v>
      </c>
      <c r="G95" s="112">
        <v>0.95833333333333337</v>
      </c>
      <c r="H95" s="271"/>
      <c r="I95" s="272"/>
    </row>
    <row r="96" spans="1:9" s="105" customFormat="1" x14ac:dyDescent="0.25">
      <c r="A96" s="111" t="s">
        <v>81</v>
      </c>
      <c r="B96" s="111" t="s">
        <v>99</v>
      </c>
      <c r="C96" s="294" t="s">
        <v>100</v>
      </c>
      <c r="D96" s="271"/>
      <c r="E96" s="272"/>
      <c r="F96" s="112">
        <v>0.27083333333333331</v>
      </c>
      <c r="G96" s="112">
        <v>0.95833333333333337</v>
      </c>
      <c r="H96" s="271"/>
      <c r="I96" s="272"/>
    </row>
    <row r="97" spans="1:9" s="105" customFormat="1" x14ac:dyDescent="0.25">
      <c r="A97" s="111" t="s">
        <v>82</v>
      </c>
      <c r="B97" s="111" t="s">
        <v>99</v>
      </c>
      <c r="C97" s="294" t="s">
        <v>100</v>
      </c>
      <c r="D97" s="271"/>
      <c r="E97" s="272"/>
      <c r="F97" s="112">
        <v>0.27083333333333331</v>
      </c>
      <c r="G97" s="112">
        <v>0.95833333333333337</v>
      </c>
      <c r="H97" s="271"/>
      <c r="I97" s="272"/>
    </row>
    <row r="98" spans="1:9" s="105" customFormat="1" x14ac:dyDescent="0.25">
      <c r="A98" s="113" t="s">
        <v>83</v>
      </c>
      <c r="B98" s="111" t="s">
        <v>99</v>
      </c>
      <c r="C98" s="294" t="s">
        <v>100</v>
      </c>
      <c r="D98" s="271"/>
      <c r="E98" s="272"/>
      <c r="F98" s="112">
        <v>0.27083333333333331</v>
      </c>
      <c r="G98" s="112">
        <v>0.95833333333333337</v>
      </c>
      <c r="H98" s="271"/>
      <c r="I98" s="272"/>
    </row>
    <row r="99" spans="1:9" s="105" customFormat="1" x14ac:dyDescent="0.25">
      <c r="A99" s="113" t="s">
        <v>84</v>
      </c>
      <c r="B99" s="111" t="s">
        <v>99</v>
      </c>
      <c r="C99" s="294" t="s">
        <v>100</v>
      </c>
      <c r="D99" s="271"/>
      <c r="E99" s="272"/>
      <c r="F99" s="112">
        <v>0.27083333333333331</v>
      </c>
      <c r="G99" s="112">
        <v>0.95833333333333337</v>
      </c>
      <c r="H99" s="271"/>
      <c r="I99" s="272"/>
    </row>
    <row r="100" spans="1:9" s="105" customFormat="1" x14ac:dyDescent="0.25">
      <c r="A100" s="113" t="s">
        <v>85</v>
      </c>
      <c r="B100" s="111" t="s">
        <v>99</v>
      </c>
      <c r="C100" s="294" t="s">
        <v>100</v>
      </c>
      <c r="D100" s="271"/>
      <c r="E100" s="272"/>
      <c r="F100" s="112">
        <v>0.27083333333333331</v>
      </c>
      <c r="G100" s="112">
        <v>0.95833333333333337</v>
      </c>
      <c r="H100" s="271"/>
      <c r="I100" s="272"/>
    </row>
    <row r="101" spans="1:9" s="105" customFormat="1" ht="15.75" thickBot="1" x14ac:dyDescent="0.3">
      <c r="A101" s="114" t="s">
        <v>86</v>
      </c>
      <c r="B101" s="114" t="s">
        <v>99</v>
      </c>
      <c r="C101" s="289" t="s">
        <v>100</v>
      </c>
      <c r="D101" s="273"/>
      <c r="E101" s="274"/>
      <c r="F101" s="115">
        <v>0.27083333333333331</v>
      </c>
      <c r="G101" s="115">
        <v>0.95833333333333337</v>
      </c>
      <c r="H101" s="273"/>
      <c r="I101" s="274"/>
    </row>
    <row r="102" spans="1:9" s="105" customFormat="1" ht="15.75" thickBot="1" x14ac:dyDescent="0.3"/>
    <row r="103" spans="1:9" s="105" customFormat="1" ht="15.75" thickBot="1" x14ac:dyDescent="0.3">
      <c r="A103" s="277" t="s">
        <v>241</v>
      </c>
      <c r="B103" s="278"/>
      <c r="C103" s="278"/>
      <c r="D103" s="278"/>
      <c r="E103" s="278"/>
      <c r="F103" s="278"/>
      <c r="G103" s="278"/>
      <c r="H103" s="278"/>
      <c r="I103" s="279"/>
    </row>
    <row r="104" spans="1:9" s="105" customFormat="1" ht="15.75" thickBot="1" x14ac:dyDescent="0.3"/>
    <row r="105" spans="1:9" s="105" customFormat="1" ht="15.75" thickBot="1" x14ac:dyDescent="0.3">
      <c r="A105" s="280" t="s">
        <v>76</v>
      </c>
      <c r="B105" s="290" t="s">
        <v>53</v>
      </c>
      <c r="C105" s="292" t="s">
        <v>98</v>
      </c>
      <c r="D105" s="282"/>
      <c r="E105" s="282" t="s">
        <v>55</v>
      </c>
      <c r="F105" s="284" t="s">
        <v>56</v>
      </c>
      <c r="G105" s="285"/>
      <c r="H105" s="282" t="s">
        <v>57</v>
      </c>
      <c r="I105" s="286"/>
    </row>
    <row r="106" spans="1:9" s="105" customFormat="1" ht="15.75" thickBot="1" x14ac:dyDescent="0.3">
      <c r="A106" s="281"/>
      <c r="B106" s="291"/>
      <c r="C106" s="293" t="s">
        <v>101</v>
      </c>
      <c r="D106" s="283" t="s">
        <v>102</v>
      </c>
      <c r="E106" s="283"/>
      <c r="F106" s="107" t="s">
        <v>60</v>
      </c>
      <c r="G106" s="116" t="s">
        <v>61</v>
      </c>
      <c r="H106" s="287"/>
      <c r="I106" s="288"/>
    </row>
    <row r="107" spans="1:9" s="105" customFormat="1" ht="15.75" thickBot="1" x14ac:dyDescent="0.3">
      <c r="A107" s="109" t="s">
        <v>103</v>
      </c>
      <c r="B107" s="109" t="s">
        <v>104</v>
      </c>
      <c r="C107" s="275" t="s">
        <v>88</v>
      </c>
      <c r="D107" s="275"/>
      <c r="E107" s="275"/>
      <c r="F107" s="110">
        <v>0.29166666666666669</v>
      </c>
      <c r="G107" s="117">
        <v>0.70833333333333337</v>
      </c>
      <c r="H107" s="275"/>
      <c r="I107" s="276"/>
    </row>
    <row r="108" spans="1:9" s="105" customFormat="1" x14ac:dyDescent="0.25">
      <c r="A108" s="111" t="s">
        <v>105</v>
      </c>
      <c r="B108" s="109" t="s">
        <v>104</v>
      </c>
      <c r="C108" s="271" t="s">
        <v>88</v>
      </c>
      <c r="D108" s="271"/>
      <c r="E108" s="271"/>
      <c r="F108" s="112">
        <v>0.29166666666666669</v>
      </c>
      <c r="G108" s="118">
        <v>0.41666666666666669</v>
      </c>
      <c r="H108" s="271"/>
      <c r="I108" s="272"/>
    </row>
    <row r="109" spans="1:9" s="105" customFormat="1" ht="15.75" thickBot="1" x14ac:dyDescent="0.3">
      <c r="A109" s="119" t="s">
        <v>107</v>
      </c>
      <c r="B109" s="119" t="s">
        <v>104</v>
      </c>
      <c r="C109" s="273" t="s">
        <v>88</v>
      </c>
      <c r="D109" s="273"/>
      <c r="E109" s="273"/>
      <c r="F109" s="120">
        <v>0.27083333333333331</v>
      </c>
      <c r="G109" s="121">
        <v>0.95833333333333337</v>
      </c>
      <c r="H109" s="273"/>
      <c r="I109" s="274"/>
    </row>
    <row r="110" spans="1:9" s="105" customFormat="1" ht="15.75" thickBot="1" x14ac:dyDescent="0.3">
      <c r="A110" s="122"/>
      <c r="B110" s="122"/>
      <c r="C110" s="122"/>
      <c r="D110" s="122"/>
      <c r="E110" s="122"/>
      <c r="F110" s="123"/>
      <c r="G110" s="123"/>
      <c r="H110" s="122"/>
      <c r="I110" s="122"/>
    </row>
    <row r="111" spans="1:9" s="105" customFormat="1" ht="15.75" thickBot="1" x14ac:dyDescent="0.3">
      <c r="A111" s="277" t="s">
        <v>242</v>
      </c>
      <c r="B111" s="278"/>
      <c r="C111" s="278"/>
      <c r="D111" s="278"/>
      <c r="E111" s="278"/>
      <c r="F111" s="278"/>
      <c r="G111" s="278"/>
      <c r="H111" s="278"/>
      <c r="I111" s="279"/>
    </row>
    <row r="112" spans="1:9" s="105" customFormat="1" ht="15.75" thickBot="1" x14ac:dyDescent="0.3">
      <c r="A112" s="106"/>
      <c r="B112" s="106"/>
      <c r="C112" s="106"/>
      <c r="D112" s="106"/>
      <c r="E112" s="106"/>
      <c r="F112" s="106"/>
      <c r="G112" s="106"/>
      <c r="H112" s="106"/>
      <c r="I112" s="106"/>
    </row>
    <row r="113" spans="1:9" s="105" customFormat="1" ht="15.75" thickBot="1" x14ac:dyDescent="0.3">
      <c r="A113" s="280" t="s">
        <v>76</v>
      </c>
      <c r="B113" s="280" t="s">
        <v>53</v>
      </c>
      <c r="C113" s="282" t="s">
        <v>108</v>
      </c>
      <c r="D113" s="282"/>
      <c r="E113" s="282" t="s">
        <v>55</v>
      </c>
      <c r="F113" s="284" t="s">
        <v>56</v>
      </c>
      <c r="G113" s="285"/>
      <c r="H113" s="282" t="s">
        <v>57</v>
      </c>
      <c r="I113" s="286"/>
    </row>
    <row r="114" spans="1:9" s="105" customFormat="1" ht="15.75" thickBot="1" x14ac:dyDescent="0.3">
      <c r="A114" s="281"/>
      <c r="B114" s="281"/>
      <c r="C114" s="283" t="s">
        <v>101</v>
      </c>
      <c r="D114" s="283" t="s">
        <v>102</v>
      </c>
      <c r="E114" s="283"/>
      <c r="F114" s="107" t="s">
        <v>60</v>
      </c>
      <c r="G114" s="116" t="s">
        <v>61</v>
      </c>
      <c r="H114" s="287"/>
      <c r="I114" s="288"/>
    </row>
    <row r="115" spans="1:9" s="105" customFormat="1" x14ac:dyDescent="0.25">
      <c r="A115" s="109" t="s">
        <v>109</v>
      </c>
      <c r="B115" s="109" t="s">
        <v>101</v>
      </c>
      <c r="C115" s="275" t="s">
        <v>88</v>
      </c>
      <c r="D115" s="275"/>
      <c r="E115" s="275"/>
      <c r="F115" s="110">
        <v>0.27083333333333331</v>
      </c>
      <c r="G115" s="117">
        <v>0.95833333333333337</v>
      </c>
      <c r="H115" s="275"/>
      <c r="I115" s="276"/>
    </row>
    <row r="116" spans="1:9" s="105" customFormat="1" x14ac:dyDescent="0.25">
      <c r="A116" s="111" t="s">
        <v>62</v>
      </c>
      <c r="B116" s="111" t="s">
        <v>102</v>
      </c>
      <c r="C116" s="271" t="s">
        <v>88</v>
      </c>
      <c r="D116" s="271"/>
      <c r="E116" s="271"/>
      <c r="F116" s="112">
        <v>0.27083333333333331</v>
      </c>
      <c r="G116" s="118">
        <v>0.95833333333333337</v>
      </c>
      <c r="H116" s="271"/>
      <c r="I116" s="272"/>
    </row>
    <row r="117" spans="1:9" s="105" customFormat="1" x14ac:dyDescent="0.25">
      <c r="A117" s="111" t="s">
        <v>67</v>
      </c>
      <c r="B117" s="111" t="s">
        <v>101</v>
      </c>
      <c r="C117" s="271" t="s">
        <v>88</v>
      </c>
      <c r="D117" s="271"/>
      <c r="E117" s="271"/>
      <c r="F117" s="112">
        <v>0.27083333333333331</v>
      </c>
      <c r="G117" s="118">
        <v>0.95833333333333337</v>
      </c>
      <c r="H117" s="271"/>
      <c r="I117" s="272"/>
    </row>
    <row r="118" spans="1:9" s="105" customFormat="1" x14ac:dyDescent="0.25">
      <c r="A118" s="111" t="s">
        <v>110</v>
      </c>
      <c r="B118" s="111" t="s">
        <v>102</v>
      </c>
      <c r="C118" s="271" t="s">
        <v>88</v>
      </c>
      <c r="D118" s="271"/>
      <c r="E118" s="271"/>
      <c r="F118" s="112">
        <v>0.27083333333333331</v>
      </c>
      <c r="G118" s="118">
        <v>0.95833333333333337</v>
      </c>
      <c r="H118" s="271"/>
      <c r="I118" s="272"/>
    </row>
    <row r="119" spans="1:9" s="105" customFormat="1" x14ac:dyDescent="0.25">
      <c r="A119" s="111" t="s">
        <v>111</v>
      </c>
      <c r="B119" s="111" t="s">
        <v>101</v>
      </c>
      <c r="C119" s="271" t="s">
        <v>88</v>
      </c>
      <c r="D119" s="271"/>
      <c r="E119" s="271"/>
      <c r="F119" s="112">
        <v>0.27083333333333331</v>
      </c>
      <c r="G119" s="118">
        <v>0.95833333333333337</v>
      </c>
      <c r="H119" s="271"/>
      <c r="I119" s="272"/>
    </row>
    <row r="120" spans="1:9" s="105" customFormat="1" x14ac:dyDescent="0.25">
      <c r="A120" s="111" t="s">
        <v>112</v>
      </c>
      <c r="B120" s="111" t="s">
        <v>102</v>
      </c>
      <c r="C120" s="271" t="s">
        <v>88</v>
      </c>
      <c r="D120" s="271"/>
      <c r="E120" s="271"/>
      <c r="F120" s="112">
        <v>0.27083333333333331</v>
      </c>
      <c r="G120" s="118">
        <v>0.95833333333333337</v>
      </c>
      <c r="H120" s="271"/>
      <c r="I120" s="272"/>
    </row>
    <row r="121" spans="1:9" s="105" customFormat="1" x14ac:dyDescent="0.25">
      <c r="A121" s="113" t="s">
        <v>113</v>
      </c>
      <c r="B121" s="111" t="s">
        <v>101</v>
      </c>
      <c r="C121" s="271" t="s">
        <v>88</v>
      </c>
      <c r="D121" s="271"/>
      <c r="E121" s="271"/>
      <c r="F121" s="112">
        <v>0.27083333333333331</v>
      </c>
      <c r="G121" s="118">
        <v>0.95833333333333337</v>
      </c>
      <c r="H121" s="271"/>
      <c r="I121" s="272"/>
    </row>
    <row r="122" spans="1:9" s="105" customFormat="1" ht="15.75" thickBot="1" x14ac:dyDescent="0.3">
      <c r="A122" s="114" t="s">
        <v>114</v>
      </c>
      <c r="B122" s="114" t="s">
        <v>102</v>
      </c>
      <c r="C122" s="273" t="s">
        <v>88</v>
      </c>
      <c r="D122" s="273"/>
      <c r="E122" s="273"/>
      <c r="F122" s="115">
        <v>0.27083333333333331</v>
      </c>
      <c r="G122" s="124">
        <v>0.95833333333333337</v>
      </c>
      <c r="H122" s="273"/>
      <c r="I122" s="274"/>
    </row>
    <row r="123" spans="1:9" s="53" customFormat="1" x14ac:dyDescent="0.25"/>
    <row r="124" spans="1:9" s="53" customFormat="1" x14ac:dyDescent="0.25"/>
    <row r="125" spans="1:9" s="53" customFormat="1" x14ac:dyDescent="0.25"/>
    <row r="126" spans="1:9" s="53" customFormat="1" x14ac:dyDescent="0.25"/>
    <row r="127" spans="1:9" s="53" customFormat="1" x14ac:dyDescent="0.25"/>
    <row r="128" spans="1:9" s="53" customFormat="1" x14ac:dyDescent="0.25"/>
    <row r="129" s="53" customFormat="1" x14ac:dyDescent="0.25"/>
    <row r="130" s="53" customFormat="1" x14ac:dyDescent="0.25"/>
    <row r="131" s="53" customFormat="1" x14ac:dyDescent="0.25"/>
    <row r="132" s="53" customFormat="1" x14ac:dyDescent="0.25"/>
    <row r="133" s="53" customFormat="1" x14ac:dyDescent="0.25"/>
    <row r="134" s="53" customFormat="1" x14ac:dyDescent="0.25"/>
    <row r="135" s="53" customFormat="1" x14ac:dyDescent="0.25"/>
    <row r="136" s="53" customFormat="1" x14ac:dyDescent="0.25"/>
    <row r="137" s="53" customFormat="1" x14ac:dyDescent="0.25"/>
    <row r="138" s="53" customFormat="1" x14ac:dyDescent="0.25"/>
    <row r="139" s="53" customFormat="1" x14ac:dyDescent="0.25"/>
    <row r="140" s="53" customFormat="1" x14ac:dyDescent="0.25"/>
    <row r="141" s="53" customFormat="1" x14ac:dyDescent="0.25"/>
    <row r="142" s="53" customFormat="1" x14ac:dyDescent="0.25"/>
    <row r="143" s="53" customFormat="1" x14ac:dyDescent="0.25"/>
    <row r="144" s="53" customFormat="1" x14ac:dyDescent="0.25"/>
    <row r="145" s="53" customFormat="1" x14ac:dyDescent="0.25"/>
    <row r="146" s="53" customFormat="1" x14ac:dyDescent="0.25"/>
    <row r="147" s="53" customFormat="1" x14ac:dyDescent="0.25"/>
    <row r="148" s="53" customFormat="1" x14ac:dyDescent="0.25"/>
    <row r="149" s="53" customFormat="1" x14ac:dyDescent="0.25"/>
    <row r="150" s="53" customFormat="1" x14ac:dyDescent="0.25"/>
    <row r="151" s="53" customFormat="1" x14ac:dyDescent="0.25"/>
    <row r="152" s="53" customFormat="1" x14ac:dyDescent="0.25"/>
    <row r="153" s="53" customFormat="1" x14ac:dyDescent="0.25"/>
    <row r="154" s="53" customFormat="1" x14ac:dyDescent="0.25"/>
    <row r="155" s="53" customFormat="1" x14ac:dyDescent="0.25"/>
    <row r="156" s="53" customFormat="1" x14ac:dyDescent="0.25"/>
    <row r="157" s="53" customFormat="1" x14ac:dyDescent="0.25"/>
    <row r="158" s="53" customFormat="1" x14ac:dyDescent="0.25"/>
    <row r="159" s="53" customFormat="1" x14ac:dyDescent="0.25"/>
    <row r="160" s="53" customFormat="1" x14ac:dyDescent="0.25"/>
    <row r="161" s="53" customFormat="1" x14ac:dyDescent="0.25"/>
    <row r="162" s="53" customFormat="1" x14ac:dyDescent="0.25"/>
    <row r="163" s="53" customFormat="1" x14ac:dyDescent="0.25"/>
    <row r="164" s="53" customFormat="1" x14ac:dyDescent="0.25"/>
    <row r="165" s="53" customFormat="1" x14ac:dyDescent="0.25"/>
    <row r="166" s="53" customFormat="1" x14ac:dyDescent="0.25"/>
    <row r="167" s="53" customFormat="1" x14ac:dyDescent="0.25"/>
    <row r="168" s="53" customFormat="1" x14ac:dyDescent="0.25"/>
    <row r="169" s="53" customFormat="1" x14ac:dyDescent="0.25"/>
    <row r="170" s="53" customFormat="1" x14ac:dyDescent="0.25"/>
    <row r="171" s="53" customFormat="1" x14ac:dyDescent="0.25"/>
    <row r="172" s="53" customFormat="1" x14ac:dyDescent="0.25"/>
    <row r="173" s="53" customFormat="1" x14ac:dyDescent="0.25"/>
    <row r="174" s="53" customFormat="1" x14ac:dyDescent="0.25"/>
    <row r="175" s="53" customFormat="1" x14ac:dyDescent="0.25"/>
    <row r="176"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row r="545" s="53" customFormat="1" x14ac:dyDescent="0.25"/>
    <row r="546" s="53" customFormat="1" x14ac:dyDescent="0.25"/>
    <row r="547" s="53" customFormat="1" x14ac:dyDescent="0.25"/>
    <row r="548" s="53" customFormat="1" x14ac:dyDescent="0.25"/>
    <row r="549" s="53" customFormat="1" x14ac:dyDescent="0.25"/>
    <row r="550" s="53" customFormat="1" x14ac:dyDescent="0.25"/>
    <row r="551" s="53" customFormat="1" x14ac:dyDescent="0.25"/>
    <row r="552" s="53" customFormat="1" x14ac:dyDescent="0.25"/>
    <row r="553" s="53" customFormat="1" x14ac:dyDescent="0.25"/>
    <row r="554" s="53" customFormat="1" x14ac:dyDescent="0.25"/>
    <row r="555" s="53" customFormat="1" x14ac:dyDescent="0.25"/>
    <row r="556" s="53" customFormat="1" x14ac:dyDescent="0.25"/>
    <row r="557" s="53" customFormat="1" x14ac:dyDescent="0.25"/>
    <row r="558" s="53" customFormat="1" x14ac:dyDescent="0.25"/>
    <row r="559" s="53" customFormat="1" x14ac:dyDescent="0.25"/>
    <row r="560" s="53" customFormat="1" x14ac:dyDescent="0.25"/>
    <row r="561" s="53" customFormat="1" x14ac:dyDescent="0.25"/>
    <row r="562" s="53" customFormat="1" x14ac:dyDescent="0.25"/>
    <row r="563" s="53" customFormat="1" x14ac:dyDescent="0.25"/>
    <row r="564" s="53" customFormat="1" x14ac:dyDescent="0.25"/>
    <row r="565" s="53" customFormat="1" x14ac:dyDescent="0.25"/>
    <row r="566" s="53" customFormat="1" x14ac:dyDescent="0.25"/>
    <row r="567" s="53" customFormat="1" x14ac:dyDescent="0.25"/>
    <row r="568" s="53" customFormat="1" x14ac:dyDescent="0.25"/>
    <row r="569" s="53" customFormat="1" x14ac:dyDescent="0.25"/>
    <row r="570" s="53" customFormat="1" x14ac:dyDescent="0.25"/>
    <row r="571" s="53" customFormat="1" x14ac:dyDescent="0.25"/>
    <row r="572" s="53" customFormat="1" x14ac:dyDescent="0.25"/>
    <row r="573" s="53" customFormat="1" x14ac:dyDescent="0.25"/>
    <row r="574" s="53" customFormat="1" x14ac:dyDescent="0.25"/>
    <row r="575" s="53" customFormat="1" x14ac:dyDescent="0.25"/>
    <row r="576" s="53" customFormat="1" x14ac:dyDescent="0.25"/>
    <row r="577" s="53" customFormat="1" x14ac:dyDescent="0.25"/>
    <row r="578" s="53" customFormat="1" x14ac:dyDescent="0.25"/>
    <row r="579" s="53" customFormat="1" x14ac:dyDescent="0.25"/>
    <row r="580" s="53" customFormat="1" x14ac:dyDescent="0.25"/>
    <row r="581" s="53" customFormat="1" x14ac:dyDescent="0.25"/>
    <row r="582" s="53" customFormat="1" x14ac:dyDescent="0.25"/>
    <row r="583" s="53" customFormat="1" x14ac:dyDescent="0.25"/>
    <row r="584" s="53" customFormat="1" x14ac:dyDescent="0.25"/>
    <row r="585" s="53" customFormat="1" x14ac:dyDescent="0.25"/>
    <row r="586" s="53" customFormat="1" x14ac:dyDescent="0.25"/>
    <row r="587" s="53" customFormat="1" x14ac:dyDescent="0.25"/>
    <row r="588" s="53" customFormat="1" x14ac:dyDescent="0.25"/>
    <row r="589" s="53" customFormat="1" x14ac:dyDescent="0.25"/>
    <row r="590" s="53" customFormat="1" x14ac:dyDescent="0.25"/>
    <row r="591" s="53" customFormat="1" x14ac:dyDescent="0.25"/>
    <row r="592" s="53" customFormat="1" x14ac:dyDescent="0.25"/>
    <row r="593" s="53" customFormat="1" x14ac:dyDescent="0.25"/>
    <row r="594" s="53" customFormat="1" x14ac:dyDescent="0.25"/>
    <row r="595" s="53" customFormat="1" x14ac:dyDescent="0.25"/>
    <row r="596" s="53" customFormat="1" x14ac:dyDescent="0.25"/>
    <row r="597" s="53" customFormat="1" x14ac:dyDescent="0.25"/>
    <row r="598" s="53" customFormat="1" x14ac:dyDescent="0.25"/>
    <row r="599" s="53" customFormat="1" x14ac:dyDescent="0.25"/>
    <row r="600" s="53" customFormat="1" x14ac:dyDescent="0.25"/>
    <row r="601" s="53" customFormat="1" x14ac:dyDescent="0.25"/>
    <row r="602" s="53" customFormat="1" x14ac:dyDescent="0.25"/>
    <row r="603" s="53" customFormat="1" x14ac:dyDescent="0.25"/>
    <row r="604" s="53" customFormat="1" x14ac:dyDescent="0.25"/>
    <row r="605" s="53" customFormat="1" x14ac:dyDescent="0.25"/>
    <row r="606" s="53" customFormat="1" x14ac:dyDescent="0.25"/>
    <row r="607" s="53" customFormat="1" x14ac:dyDescent="0.25"/>
    <row r="608" s="53" customFormat="1" x14ac:dyDescent="0.25"/>
    <row r="609" s="53" customFormat="1" x14ac:dyDescent="0.25"/>
    <row r="610" s="53" customFormat="1" x14ac:dyDescent="0.25"/>
    <row r="611" s="53" customFormat="1" x14ac:dyDescent="0.25"/>
    <row r="612" s="53" customFormat="1" x14ac:dyDescent="0.25"/>
    <row r="613" s="53" customFormat="1" x14ac:dyDescent="0.25"/>
    <row r="614" s="53" customFormat="1" x14ac:dyDescent="0.25"/>
    <row r="615" s="53" customFormat="1" x14ac:dyDescent="0.25"/>
    <row r="616" s="53" customFormat="1" x14ac:dyDescent="0.25"/>
    <row r="617" s="53" customFormat="1" x14ac:dyDescent="0.25"/>
    <row r="618" s="53" customFormat="1" x14ac:dyDescent="0.25"/>
    <row r="619" s="53" customFormat="1" x14ac:dyDescent="0.25"/>
    <row r="620" s="53" customFormat="1" x14ac:dyDescent="0.25"/>
    <row r="621" s="53" customFormat="1" x14ac:dyDescent="0.25"/>
    <row r="622" s="53" customFormat="1" x14ac:dyDescent="0.25"/>
    <row r="623" s="53" customFormat="1" x14ac:dyDescent="0.25"/>
    <row r="624" s="53" customFormat="1" x14ac:dyDescent="0.25"/>
    <row r="625" s="53" customFormat="1" x14ac:dyDescent="0.25"/>
    <row r="626" s="53" customFormat="1" x14ac:dyDescent="0.25"/>
    <row r="627" s="53" customFormat="1" x14ac:dyDescent="0.25"/>
    <row r="628" s="53" customFormat="1" x14ac:dyDescent="0.25"/>
    <row r="629" s="53" customFormat="1" x14ac:dyDescent="0.25"/>
    <row r="630" s="53" customFormat="1" x14ac:dyDescent="0.25"/>
    <row r="631" s="53" customFormat="1" x14ac:dyDescent="0.25"/>
    <row r="632" s="53" customFormat="1" x14ac:dyDescent="0.25"/>
    <row r="633" s="53" customFormat="1" x14ac:dyDescent="0.25"/>
    <row r="634" s="53" customFormat="1" x14ac:dyDescent="0.25"/>
    <row r="635" s="53" customFormat="1" x14ac:dyDescent="0.25"/>
    <row r="636" s="53" customFormat="1" x14ac:dyDescent="0.25"/>
    <row r="637" s="53" customFormat="1" x14ac:dyDescent="0.25"/>
    <row r="638" s="53" customFormat="1" x14ac:dyDescent="0.25"/>
    <row r="639" s="53" customFormat="1" x14ac:dyDescent="0.25"/>
    <row r="640" s="53" customFormat="1" x14ac:dyDescent="0.25"/>
    <row r="641" s="53" customFormat="1" x14ac:dyDescent="0.25"/>
    <row r="642" s="53" customFormat="1" x14ac:dyDescent="0.25"/>
    <row r="643" s="53" customFormat="1" x14ac:dyDescent="0.25"/>
    <row r="644" s="53" customFormat="1" x14ac:dyDescent="0.25"/>
    <row r="645" s="53" customFormat="1" x14ac:dyDescent="0.25"/>
    <row r="646" s="53" customFormat="1" x14ac:dyDescent="0.25"/>
    <row r="647" s="53" customFormat="1" x14ac:dyDescent="0.25"/>
    <row r="648" s="53" customFormat="1" x14ac:dyDescent="0.25"/>
    <row r="649" s="53" customFormat="1" x14ac:dyDescent="0.25"/>
    <row r="650" s="53" customFormat="1" x14ac:dyDescent="0.25"/>
    <row r="651" s="53" customFormat="1" x14ac:dyDescent="0.25"/>
    <row r="652" s="53" customFormat="1" x14ac:dyDescent="0.25"/>
    <row r="653" s="53" customFormat="1" x14ac:dyDescent="0.25"/>
    <row r="654" s="53" customFormat="1" x14ac:dyDescent="0.25"/>
    <row r="655" s="53" customFormat="1" x14ac:dyDescent="0.25"/>
    <row r="656" s="53" customFormat="1" x14ac:dyDescent="0.25"/>
    <row r="657" s="53" customFormat="1" x14ac:dyDescent="0.25"/>
    <row r="658" s="53" customFormat="1" x14ac:dyDescent="0.25"/>
    <row r="659" s="53" customFormat="1" x14ac:dyDescent="0.25"/>
    <row r="660" s="53" customFormat="1" x14ac:dyDescent="0.25"/>
    <row r="661" s="53" customFormat="1" x14ac:dyDescent="0.25"/>
    <row r="662" s="53" customFormat="1" x14ac:dyDescent="0.25"/>
    <row r="663" s="53" customFormat="1" x14ac:dyDescent="0.25"/>
    <row r="664" s="53" customFormat="1" x14ac:dyDescent="0.25"/>
    <row r="665" s="53" customFormat="1" x14ac:dyDescent="0.25"/>
    <row r="666" s="53" customFormat="1" x14ac:dyDescent="0.25"/>
    <row r="667" s="53" customFormat="1" x14ac:dyDescent="0.25"/>
    <row r="668" s="53" customFormat="1" x14ac:dyDescent="0.25"/>
    <row r="669" s="53" customFormat="1" x14ac:dyDescent="0.25"/>
    <row r="670" s="53" customFormat="1" x14ac:dyDescent="0.25"/>
    <row r="671" s="53" customFormat="1" x14ac:dyDescent="0.25"/>
    <row r="672" s="53" customFormat="1" x14ac:dyDescent="0.25"/>
    <row r="673" s="53" customFormat="1" x14ac:dyDescent="0.25"/>
    <row r="674" s="53" customFormat="1" x14ac:dyDescent="0.25"/>
    <row r="675" s="53" customFormat="1" x14ac:dyDescent="0.25"/>
    <row r="676" s="53" customFormat="1" x14ac:dyDescent="0.25"/>
    <row r="677" s="53" customFormat="1" x14ac:dyDescent="0.25"/>
    <row r="678" s="53" customFormat="1" x14ac:dyDescent="0.25"/>
    <row r="679" s="53" customFormat="1" x14ac:dyDescent="0.25"/>
    <row r="680" s="53" customFormat="1" x14ac:dyDescent="0.25"/>
    <row r="681" s="53" customFormat="1" x14ac:dyDescent="0.25"/>
    <row r="682" s="53" customFormat="1" x14ac:dyDescent="0.25"/>
    <row r="683" s="53" customFormat="1" x14ac:dyDescent="0.25"/>
    <row r="684" s="53" customFormat="1" x14ac:dyDescent="0.25"/>
    <row r="685" s="53" customFormat="1" x14ac:dyDescent="0.25"/>
    <row r="686" s="53" customFormat="1" x14ac:dyDescent="0.25"/>
    <row r="687" s="53" customFormat="1" x14ac:dyDescent="0.25"/>
    <row r="688" s="53" customFormat="1" x14ac:dyDescent="0.25"/>
    <row r="689" s="53" customFormat="1" x14ac:dyDescent="0.25"/>
    <row r="690" s="53" customFormat="1" x14ac:dyDescent="0.25"/>
    <row r="691" s="53" customFormat="1" x14ac:dyDescent="0.25"/>
    <row r="692" s="53" customFormat="1" x14ac:dyDescent="0.25"/>
    <row r="693" s="53" customFormat="1" x14ac:dyDescent="0.25"/>
    <row r="694" s="53" customFormat="1" x14ac:dyDescent="0.25"/>
    <row r="695" s="53" customFormat="1" x14ac:dyDescent="0.25"/>
    <row r="696" s="53" customFormat="1" x14ac:dyDescent="0.25"/>
    <row r="697" s="53" customFormat="1" x14ac:dyDescent="0.25"/>
    <row r="698" s="53" customFormat="1" x14ac:dyDescent="0.25"/>
    <row r="699" s="53" customFormat="1" x14ac:dyDescent="0.25"/>
    <row r="700" s="53" customFormat="1" x14ac:dyDescent="0.25"/>
    <row r="701" s="53" customFormat="1" x14ac:dyDescent="0.25"/>
    <row r="702" s="53" customFormat="1" x14ac:dyDescent="0.25"/>
    <row r="703" s="53" customFormat="1" x14ac:dyDescent="0.25"/>
    <row r="704" s="53" customFormat="1" x14ac:dyDescent="0.25"/>
    <row r="705" s="53" customFormat="1" x14ac:dyDescent="0.25"/>
    <row r="706" s="53" customFormat="1" x14ac:dyDescent="0.25"/>
    <row r="707" s="53" customFormat="1" x14ac:dyDescent="0.25"/>
    <row r="708" s="53" customFormat="1" x14ac:dyDescent="0.25"/>
    <row r="709" s="53" customFormat="1" x14ac:dyDescent="0.25"/>
    <row r="710" s="53" customFormat="1" x14ac:dyDescent="0.25"/>
    <row r="711" s="53" customFormat="1" x14ac:dyDescent="0.25"/>
    <row r="712" s="53" customFormat="1" x14ac:dyDescent="0.25"/>
    <row r="713" s="53" customFormat="1" x14ac:dyDescent="0.25"/>
    <row r="714" s="53" customFormat="1" x14ac:dyDescent="0.25"/>
    <row r="715" s="53" customFormat="1" x14ac:dyDescent="0.25"/>
    <row r="716" s="53" customFormat="1" x14ac:dyDescent="0.25"/>
    <row r="717" s="53" customFormat="1" x14ac:dyDescent="0.25"/>
    <row r="718" s="53" customFormat="1" x14ac:dyDescent="0.25"/>
    <row r="719" s="53" customFormat="1" x14ac:dyDescent="0.25"/>
    <row r="720" s="53" customFormat="1" x14ac:dyDescent="0.25"/>
    <row r="721" s="53" customFormat="1" x14ac:dyDescent="0.25"/>
    <row r="722" s="53" customFormat="1" x14ac:dyDescent="0.25"/>
    <row r="723" s="53" customFormat="1" x14ac:dyDescent="0.25"/>
    <row r="724" s="53" customFormat="1" x14ac:dyDescent="0.25"/>
    <row r="725" s="53" customFormat="1" x14ac:dyDescent="0.25"/>
    <row r="726" s="53" customFormat="1" x14ac:dyDescent="0.25"/>
    <row r="727" s="53" customFormat="1" x14ac:dyDescent="0.25"/>
    <row r="728" s="53" customFormat="1" x14ac:dyDescent="0.25"/>
    <row r="729" s="53" customFormat="1" x14ac:dyDescent="0.25"/>
    <row r="730" s="53" customFormat="1" x14ac:dyDescent="0.25"/>
    <row r="731" s="53" customFormat="1" x14ac:dyDescent="0.25"/>
    <row r="732" s="53" customFormat="1" x14ac:dyDescent="0.25"/>
    <row r="733" s="53" customFormat="1" x14ac:dyDescent="0.25"/>
    <row r="734" s="53" customFormat="1" x14ac:dyDescent="0.25"/>
    <row r="735" s="53" customFormat="1" x14ac:dyDescent="0.25"/>
    <row r="736" s="53" customFormat="1" x14ac:dyDescent="0.25"/>
    <row r="737" s="53" customFormat="1" x14ac:dyDescent="0.25"/>
    <row r="738" s="53" customFormat="1" x14ac:dyDescent="0.25"/>
    <row r="739" s="53" customFormat="1" x14ac:dyDescent="0.25"/>
    <row r="740" s="53" customFormat="1" x14ac:dyDescent="0.25"/>
    <row r="741" s="53" customFormat="1" x14ac:dyDescent="0.25"/>
    <row r="742" s="53" customFormat="1" x14ac:dyDescent="0.25"/>
    <row r="743" s="53" customFormat="1" x14ac:dyDescent="0.25"/>
    <row r="744" s="53" customFormat="1" x14ac:dyDescent="0.25"/>
    <row r="745" s="53" customFormat="1" x14ac:dyDescent="0.25"/>
    <row r="746" s="53" customFormat="1" x14ac:dyDescent="0.25"/>
    <row r="747" s="53" customFormat="1" x14ac:dyDescent="0.25"/>
    <row r="748" s="53" customFormat="1" x14ac:dyDescent="0.25"/>
    <row r="749" s="53" customFormat="1" x14ac:dyDescent="0.25"/>
    <row r="750" s="53" customFormat="1" x14ac:dyDescent="0.25"/>
    <row r="751" s="53" customFormat="1" x14ac:dyDescent="0.25"/>
    <row r="752" s="53" customFormat="1" x14ac:dyDescent="0.25"/>
    <row r="753" s="53" customFormat="1" x14ac:dyDescent="0.25"/>
    <row r="754" s="53" customFormat="1" x14ac:dyDescent="0.25"/>
    <row r="755" s="53" customFormat="1" x14ac:dyDescent="0.25"/>
    <row r="756" s="53" customFormat="1" x14ac:dyDescent="0.25"/>
    <row r="757" s="53" customFormat="1" x14ac:dyDescent="0.25"/>
    <row r="758" s="53" customFormat="1" x14ac:dyDescent="0.25"/>
    <row r="759" s="53" customFormat="1" x14ac:dyDescent="0.25"/>
    <row r="760" s="53" customFormat="1" x14ac:dyDescent="0.25"/>
    <row r="761" s="53" customFormat="1" x14ac:dyDescent="0.25"/>
    <row r="762" s="53" customFormat="1" x14ac:dyDescent="0.25"/>
    <row r="763" s="53" customFormat="1" x14ac:dyDescent="0.25"/>
    <row r="764" s="53" customFormat="1" x14ac:dyDescent="0.25"/>
    <row r="765" s="53" customFormat="1" x14ac:dyDescent="0.25"/>
    <row r="766" s="53" customFormat="1" x14ac:dyDescent="0.25"/>
    <row r="767" s="53" customFormat="1" x14ac:dyDescent="0.25"/>
    <row r="768" s="53" customFormat="1" x14ac:dyDescent="0.25"/>
    <row r="769" s="53" customFormat="1" x14ac:dyDescent="0.25"/>
    <row r="770" s="53" customFormat="1" x14ac:dyDescent="0.25"/>
    <row r="771" s="53" customFormat="1" x14ac:dyDescent="0.25"/>
    <row r="772" s="53" customFormat="1" x14ac:dyDescent="0.25"/>
    <row r="773" s="53" customFormat="1" x14ac:dyDescent="0.25"/>
    <row r="774" s="53" customFormat="1" x14ac:dyDescent="0.25"/>
    <row r="775" s="53" customFormat="1" x14ac:dyDescent="0.25"/>
    <row r="776" s="53" customFormat="1" x14ac:dyDescent="0.25"/>
    <row r="777" s="53" customFormat="1" x14ac:dyDescent="0.25"/>
    <row r="778" s="53" customFormat="1" x14ac:dyDescent="0.25"/>
    <row r="779" s="53" customFormat="1" x14ac:dyDescent="0.25"/>
    <row r="780" s="53" customFormat="1" x14ac:dyDescent="0.25"/>
    <row r="781" s="53" customFormat="1" x14ac:dyDescent="0.25"/>
    <row r="782" s="53" customFormat="1" x14ac:dyDescent="0.25"/>
    <row r="783" s="53" customFormat="1" x14ac:dyDescent="0.25"/>
    <row r="784" s="53" customFormat="1" x14ac:dyDescent="0.25"/>
    <row r="785" s="53" customFormat="1" x14ac:dyDescent="0.25"/>
    <row r="786" s="53" customFormat="1" x14ac:dyDescent="0.25"/>
    <row r="787" s="53" customFormat="1" x14ac:dyDescent="0.25"/>
    <row r="788" s="53" customFormat="1" x14ac:dyDescent="0.25"/>
    <row r="789" s="53" customFormat="1" x14ac:dyDescent="0.25"/>
    <row r="790" s="53" customFormat="1" x14ac:dyDescent="0.25"/>
    <row r="791" s="53" customFormat="1" x14ac:dyDescent="0.25"/>
    <row r="792" s="53" customFormat="1" x14ac:dyDescent="0.25"/>
    <row r="793" s="53" customFormat="1" x14ac:dyDescent="0.25"/>
    <row r="794" s="53" customFormat="1" x14ac:dyDescent="0.25"/>
    <row r="795" s="53" customFormat="1" x14ac:dyDescent="0.25"/>
    <row r="796" s="53" customFormat="1" x14ac:dyDescent="0.25"/>
    <row r="797" s="53" customFormat="1" x14ac:dyDescent="0.25"/>
    <row r="798" s="53" customFormat="1" x14ac:dyDescent="0.25"/>
    <row r="799" s="53" customFormat="1" x14ac:dyDescent="0.25"/>
    <row r="800" s="53" customFormat="1" x14ac:dyDescent="0.25"/>
    <row r="801" s="53" customFormat="1" x14ac:dyDescent="0.25"/>
    <row r="802" s="53" customFormat="1" x14ac:dyDescent="0.25"/>
    <row r="803" s="53" customFormat="1" x14ac:dyDescent="0.25"/>
    <row r="804" s="53" customFormat="1" x14ac:dyDescent="0.25"/>
    <row r="805" s="53" customFormat="1" x14ac:dyDescent="0.25"/>
    <row r="806" s="53" customFormat="1" x14ac:dyDescent="0.25"/>
    <row r="807" s="53" customFormat="1" x14ac:dyDescent="0.25"/>
    <row r="808" s="53" customFormat="1" x14ac:dyDescent="0.25"/>
    <row r="809" s="53" customFormat="1" x14ac:dyDescent="0.25"/>
    <row r="810" s="53" customFormat="1" x14ac:dyDescent="0.25"/>
    <row r="811" s="53" customFormat="1" x14ac:dyDescent="0.25"/>
    <row r="812" s="53" customFormat="1" x14ac:dyDescent="0.25"/>
    <row r="813" s="53" customFormat="1" x14ac:dyDescent="0.25"/>
    <row r="814" s="53" customFormat="1" x14ac:dyDescent="0.25"/>
    <row r="815" s="53" customFormat="1" x14ac:dyDescent="0.25"/>
    <row r="816" s="53" customFormat="1" x14ac:dyDescent="0.25"/>
    <row r="817" s="53" customFormat="1" x14ac:dyDescent="0.25"/>
    <row r="818" s="53" customFormat="1" x14ac:dyDescent="0.25"/>
    <row r="819" s="53" customFormat="1" x14ac:dyDescent="0.25"/>
    <row r="820" s="53" customFormat="1" x14ac:dyDescent="0.25"/>
    <row r="821" s="53" customFormat="1" x14ac:dyDescent="0.25"/>
    <row r="822" s="53" customFormat="1" x14ac:dyDescent="0.25"/>
    <row r="823" s="53" customFormat="1" x14ac:dyDescent="0.25"/>
    <row r="824" s="53" customFormat="1" x14ac:dyDescent="0.25"/>
    <row r="825" s="53" customFormat="1" x14ac:dyDescent="0.25"/>
    <row r="826" s="53" customFormat="1" x14ac:dyDescent="0.25"/>
    <row r="827" s="53" customFormat="1" x14ac:dyDescent="0.25"/>
    <row r="828" s="53" customFormat="1" x14ac:dyDescent="0.25"/>
    <row r="829" s="53" customFormat="1" x14ac:dyDescent="0.25"/>
    <row r="830" s="53" customFormat="1" x14ac:dyDescent="0.25"/>
    <row r="831" s="53" customFormat="1" x14ac:dyDescent="0.25"/>
    <row r="832" s="53" customFormat="1" x14ac:dyDescent="0.25"/>
    <row r="833" s="53" customFormat="1" x14ac:dyDescent="0.25"/>
    <row r="834" s="53" customFormat="1" x14ac:dyDescent="0.25"/>
    <row r="835" s="53" customFormat="1" x14ac:dyDescent="0.25"/>
    <row r="836" s="53" customFormat="1" x14ac:dyDescent="0.25"/>
    <row r="837" s="53" customFormat="1" x14ac:dyDescent="0.25"/>
    <row r="838" s="53" customFormat="1" x14ac:dyDescent="0.25"/>
    <row r="839" s="53" customFormat="1" x14ac:dyDescent="0.25"/>
    <row r="840" s="53" customFormat="1" x14ac:dyDescent="0.25"/>
    <row r="841" s="53" customFormat="1" x14ac:dyDescent="0.25"/>
    <row r="842" s="53" customFormat="1" x14ac:dyDescent="0.25"/>
    <row r="843" s="53" customFormat="1" x14ac:dyDescent="0.25"/>
    <row r="844" s="53" customFormat="1" x14ac:dyDescent="0.25"/>
    <row r="845" s="53" customFormat="1" x14ac:dyDescent="0.25"/>
    <row r="846" s="53" customFormat="1" x14ac:dyDescent="0.25"/>
    <row r="847" s="53" customFormat="1" x14ac:dyDescent="0.25"/>
    <row r="848" s="53" customFormat="1" x14ac:dyDescent="0.25"/>
    <row r="849" s="53" customFormat="1" x14ac:dyDescent="0.25"/>
    <row r="850" s="53" customFormat="1" x14ac:dyDescent="0.25"/>
    <row r="851" s="53" customFormat="1" x14ac:dyDescent="0.25"/>
    <row r="852" s="53" customFormat="1" x14ac:dyDescent="0.25"/>
    <row r="853" s="53" customFormat="1" x14ac:dyDescent="0.25"/>
    <row r="854" s="53" customFormat="1" x14ac:dyDescent="0.25"/>
    <row r="855" s="53" customFormat="1" x14ac:dyDescent="0.25"/>
    <row r="856" s="53" customFormat="1" x14ac:dyDescent="0.25"/>
    <row r="857" s="53" customFormat="1" x14ac:dyDescent="0.25"/>
    <row r="858" s="53" customFormat="1" x14ac:dyDescent="0.25"/>
    <row r="859" s="53" customFormat="1" x14ac:dyDescent="0.25"/>
    <row r="860" s="53" customFormat="1" x14ac:dyDescent="0.25"/>
    <row r="861" s="53" customFormat="1" x14ac:dyDescent="0.25"/>
    <row r="862" s="53" customFormat="1" x14ac:dyDescent="0.25"/>
    <row r="863" s="53" customFormat="1" x14ac:dyDescent="0.25"/>
    <row r="864" s="53" customFormat="1" x14ac:dyDescent="0.25"/>
    <row r="865" s="53" customFormat="1" x14ac:dyDescent="0.25"/>
    <row r="866" s="53" customFormat="1" x14ac:dyDescent="0.25"/>
    <row r="867" s="53" customFormat="1" x14ac:dyDescent="0.25"/>
    <row r="868" s="53" customFormat="1" x14ac:dyDescent="0.25"/>
    <row r="869" s="53" customFormat="1" x14ac:dyDescent="0.25"/>
    <row r="870" s="53" customFormat="1" x14ac:dyDescent="0.25"/>
    <row r="871" s="53" customFormat="1" x14ac:dyDescent="0.25"/>
    <row r="872" s="53" customFormat="1" x14ac:dyDescent="0.25"/>
    <row r="873" s="53" customFormat="1" x14ac:dyDescent="0.25"/>
    <row r="874" s="53" customFormat="1" x14ac:dyDescent="0.25"/>
    <row r="875" s="53" customFormat="1" x14ac:dyDescent="0.25"/>
    <row r="876" s="53" customFormat="1" x14ac:dyDescent="0.25"/>
    <row r="877" s="53" customFormat="1" x14ac:dyDescent="0.25"/>
    <row r="878" s="53" customFormat="1" x14ac:dyDescent="0.25"/>
    <row r="879" s="53" customFormat="1" x14ac:dyDescent="0.25"/>
    <row r="880" s="53" customFormat="1" x14ac:dyDescent="0.25"/>
    <row r="881" s="53" customFormat="1" x14ac:dyDescent="0.25"/>
    <row r="882" s="53" customFormat="1" x14ac:dyDescent="0.25"/>
    <row r="883" s="53" customFormat="1" x14ac:dyDescent="0.25"/>
    <row r="884" s="53" customFormat="1" x14ac:dyDescent="0.25"/>
    <row r="885" s="53" customFormat="1" x14ac:dyDescent="0.25"/>
    <row r="886" s="53" customFormat="1" x14ac:dyDescent="0.25"/>
    <row r="887" s="53" customFormat="1" x14ac:dyDescent="0.25"/>
    <row r="888" s="53" customFormat="1" x14ac:dyDescent="0.25"/>
    <row r="889" s="53" customFormat="1" x14ac:dyDescent="0.25"/>
    <row r="890" s="53" customFormat="1" x14ac:dyDescent="0.25"/>
    <row r="891" s="53" customFormat="1" x14ac:dyDescent="0.25"/>
    <row r="892" s="53" customFormat="1" x14ac:dyDescent="0.25"/>
    <row r="893" s="53" customFormat="1" x14ac:dyDescent="0.25"/>
    <row r="894" s="53" customFormat="1" x14ac:dyDescent="0.25"/>
    <row r="895" s="53" customFormat="1" x14ac:dyDescent="0.25"/>
    <row r="896" s="53" customFormat="1" x14ac:dyDescent="0.25"/>
    <row r="897" s="53" customFormat="1" x14ac:dyDescent="0.25"/>
    <row r="898" s="53" customFormat="1" x14ac:dyDescent="0.25"/>
    <row r="899" s="53" customFormat="1" x14ac:dyDescent="0.25"/>
    <row r="900" s="53" customFormat="1" x14ac:dyDescent="0.25"/>
    <row r="901" s="53" customFormat="1" x14ac:dyDescent="0.25"/>
    <row r="902" s="53" customFormat="1" x14ac:dyDescent="0.25"/>
    <row r="903" s="53" customFormat="1" x14ac:dyDescent="0.25"/>
    <row r="904" s="53" customFormat="1" x14ac:dyDescent="0.25"/>
    <row r="905" s="53" customFormat="1" x14ac:dyDescent="0.25"/>
    <row r="906" s="53" customFormat="1" x14ac:dyDescent="0.25"/>
    <row r="907" s="53" customFormat="1" x14ac:dyDescent="0.25"/>
    <row r="908" s="53" customFormat="1" x14ac:dyDescent="0.25"/>
    <row r="909" s="53" customFormat="1" x14ac:dyDescent="0.25"/>
    <row r="910" s="53" customFormat="1" x14ac:dyDescent="0.25"/>
    <row r="911" s="53" customFormat="1" x14ac:dyDescent="0.25"/>
    <row r="912" s="53" customFormat="1" x14ac:dyDescent="0.25"/>
    <row r="913" s="53" customFormat="1" x14ac:dyDescent="0.25"/>
    <row r="914" s="53" customFormat="1" x14ac:dyDescent="0.25"/>
    <row r="915" s="53" customFormat="1" x14ac:dyDescent="0.25"/>
    <row r="916" s="53" customFormat="1" x14ac:dyDescent="0.25"/>
    <row r="917" s="53" customFormat="1" x14ac:dyDescent="0.25"/>
    <row r="918" s="53" customFormat="1" x14ac:dyDescent="0.25"/>
    <row r="919" s="53" customFormat="1" x14ac:dyDescent="0.25"/>
    <row r="920" s="53" customFormat="1" x14ac:dyDescent="0.25"/>
    <row r="921" s="53" customFormat="1" x14ac:dyDescent="0.25"/>
    <row r="922" s="53" customFormat="1" x14ac:dyDescent="0.25"/>
    <row r="923" s="53" customFormat="1" x14ac:dyDescent="0.25"/>
    <row r="924" s="53" customFormat="1" x14ac:dyDescent="0.25"/>
    <row r="925" s="53" customFormat="1" x14ac:dyDescent="0.25"/>
    <row r="926" s="53" customFormat="1" x14ac:dyDescent="0.25"/>
    <row r="927" s="53" customFormat="1" x14ac:dyDescent="0.25"/>
    <row r="928" s="53" customFormat="1" x14ac:dyDescent="0.25"/>
    <row r="929" s="53" customFormat="1" x14ac:dyDescent="0.25"/>
    <row r="930" s="53" customFormat="1" x14ac:dyDescent="0.25"/>
    <row r="931" s="53" customFormat="1" x14ac:dyDescent="0.25"/>
    <row r="932" s="53" customFormat="1" x14ac:dyDescent="0.25"/>
    <row r="933" s="53" customFormat="1" x14ac:dyDescent="0.25"/>
    <row r="934" s="53" customFormat="1" x14ac:dyDescent="0.25"/>
    <row r="935" s="53" customFormat="1" x14ac:dyDescent="0.25"/>
    <row r="936" s="53" customFormat="1" x14ac:dyDescent="0.25"/>
    <row r="937" s="53" customFormat="1" x14ac:dyDescent="0.25"/>
    <row r="938" s="53" customFormat="1" x14ac:dyDescent="0.25"/>
    <row r="939" s="53" customFormat="1" x14ac:dyDescent="0.25"/>
    <row r="940" s="53" customFormat="1" x14ac:dyDescent="0.25"/>
    <row r="941" s="53" customFormat="1" x14ac:dyDescent="0.25"/>
    <row r="942" s="53" customFormat="1" x14ac:dyDescent="0.25"/>
    <row r="943" s="53" customFormat="1" x14ac:dyDescent="0.25"/>
    <row r="944" s="53" customFormat="1" x14ac:dyDescent="0.25"/>
    <row r="945" s="53" customFormat="1" x14ac:dyDescent="0.25"/>
    <row r="946" s="53" customFormat="1" x14ac:dyDescent="0.25"/>
    <row r="947" s="53" customFormat="1" x14ac:dyDescent="0.25"/>
    <row r="948" s="53" customFormat="1" x14ac:dyDescent="0.25"/>
    <row r="949" s="53" customFormat="1" x14ac:dyDescent="0.25"/>
    <row r="950" s="53" customFormat="1" x14ac:dyDescent="0.25"/>
    <row r="951" s="53" customFormat="1" x14ac:dyDescent="0.25"/>
    <row r="952" s="53" customFormat="1" x14ac:dyDescent="0.25"/>
    <row r="953" s="53" customFormat="1" x14ac:dyDescent="0.25"/>
    <row r="954" s="53" customFormat="1" x14ac:dyDescent="0.25"/>
    <row r="955" s="53" customFormat="1" x14ac:dyDescent="0.25"/>
    <row r="956" s="53" customFormat="1" x14ac:dyDescent="0.25"/>
    <row r="957" s="53" customFormat="1" x14ac:dyDescent="0.25"/>
    <row r="958" s="53" customFormat="1" x14ac:dyDescent="0.25"/>
    <row r="959" s="53" customFormat="1" x14ac:dyDescent="0.25"/>
    <row r="960" s="53" customFormat="1" x14ac:dyDescent="0.25"/>
    <row r="961" s="53" customFormat="1" x14ac:dyDescent="0.25"/>
    <row r="962" s="53" customFormat="1" x14ac:dyDescent="0.25"/>
    <row r="963" s="53" customFormat="1" x14ac:dyDescent="0.25"/>
    <row r="964" s="53" customFormat="1" x14ac:dyDescent="0.25"/>
    <row r="965" s="53" customFormat="1" x14ac:dyDescent="0.25"/>
    <row r="966" s="53" customFormat="1" x14ac:dyDescent="0.25"/>
    <row r="967" s="53" customFormat="1" x14ac:dyDescent="0.25"/>
    <row r="968" s="53" customFormat="1" x14ac:dyDescent="0.25"/>
    <row r="969" s="53" customFormat="1" x14ac:dyDescent="0.25"/>
    <row r="970" s="53" customFormat="1" x14ac:dyDescent="0.25"/>
    <row r="971" s="53" customFormat="1" x14ac:dyDescent="0.25"/>
  </sheetData>
  <mergeCells count="131">
    <mergeCell ref="A78:I78"/>
    <mergeCell ref="A80:I84"/>
    <mergeCell ref="A86:I86"/>
    <mergeCell ref="A1:I1"/>
    <mergeCell ref="A3:I3"/>
    <mergeCell ref="A5:A6"/>
    <mergeCell ref="B5:B6"/>
    <mergeCell ref="C5:D5"/>
    <mergeCell ref="E5:E6"/>
    <mergeCell ref="F5:G5"/>
    <mergeCell ref="H5:I6"/>
    <mergeCell ref="H19:I19"/>
    <mergeCell ref="H7:I7"/>
    <mergeCell ref="H8:I8"/>
    <mergeCell ref="H9:I9"/>
    <mergeCell ref="H10:I10"/>
    <mergeCell ref="H11:I11"/>
    <mergeCell ref="A15:I15"/>
    <mergeCell ref="A17:A18"/>
    <mergeCell ref="B17:B18"/>
    <mergeCell ref="C17:D17"/>
    <mergeCell ref="E17:E18"/>
    <mergeCell ref="F17:G17"/>
    <mergeCell ref="H17:I18"/>
    <mergeCell ref="A61:B61"/>
    <mergeCell ref="A62:B62"/>
    <mergeCell ref="A63:B63"/>
    <mergeCell ref="A64:B64"/>
    <mergeCell ref="H30:I30"/>
    <mergeCell ref="H31:I31"/>
    <mergeCell ref="H33:I33"/>
    <mergeCell ref="H34:I34"/>
    <mergeCell ref="H35:I35"/>
    <mergeCell ref="H36:I36"/>
    <mergeCell ref="H37:I37"/>
    <mergeCell ref="H32:I32"/>
    <mergeCell ref="A38:C38"/>
    <mergeCell ref="A56:D56"/>
    <mergeCell ref="A59:B60"/>
    <mergeCell ref="C59:C60"/>
    <mergeCell ref="D59:D60"/>
    <mergeCell ref="E59:E60"/>
    <mergeCell ref="A58:E58"/>
    <mergeCell ref="H44:I50"/>
    <mergeCell ref="H51:I53"/>
    <mergeCell ref="A54:C54"/>
    <mergeCell ref="C50:D50"/>
    <mergeCell ref="A13:C13"/>
    <mergeCell ref="H21:I21"/>
    <mergeCell ref="H20:I20"/>
    <mergeCell ref="A24:C24"/>
    <mergeCell ref="A66:I66"/>
    <mergeCell ref="A68:I70"/>
    <mergeCell ref="A72:I76"/>
    <mergeCell ref="A26:I26"/>
    <mergeCell ref="A28:A29"/>
    <mergeCell ref="B28:B29"/>
    <mergeCell ref="C28:D28"/>
    <mergeCell ref="E28:E29"/>
    <mergeCell ref="F28:G28"/>
    <mergeCell ref="H28:I29"/>
    <mergeCell ref="E19:E23"/>
    <mergeCell ref="H22:I22"/>
    <mergeCell ref="H23:I23"/>
    <mergeCell ref="A40:I40"/>
    <mergeCell ref="A42:A43"/>
    <mergeCell ref="B42:B43"/>
    <mergeCell ref="C42:D42"/>
    <mergeCell ref="E42:E43"/>
    <mergeCell ref="F42:G42"/>
    <mergeCell ref="H42:I43"/>
    <mergeCell ref="A88:I88"/>
    <mergeCell ref="A90:A91"/>
    <mergeCell ref="B90:B91"/>
    <mergeCell ref="C90:E91"/>
    <mergeCell ref="F90:G90"/>
    <mergeCell ref="H90:I91"/>
    <mergeCell ref="H93:I93"/>
    <mergeCell ref="C94:E94"/>
    <mergeCell ref="H94:I94"/>
    <mergeCell ref="C92:E92"/>
    <mergeCell ref="H92:I92"/>
    <mergeCell ref="C93:E93"/>
    <mergeCell ref="C95:E95"/>
    <mergeCell ref="C96:E96"/>
    <mergeCell ref="C97:E97"/>
    <mergeCell ref="C98:E98"/>
    <mergeCell ref="C99:E99"/>
    <mergeCell ref="C100:E100"/>
    <mergeCell ref="H95:I95"/>
    <mergeCell ref="H96:I96"/>
    <mergeCell ref="H97:I97"/>
    <mergeCell ref="H98:I98"/>
    <mergeCell ref="H99:I99"/>
    <mergeCell ref="H100:I100"/>
    <mergeCell ref="C101:E101"/>
    <mergeCell ref="A103:I103"/>
    <mergeCell ref="A105:A106"/>
    <mergeCell ref="B105:B106"/>
    <mergeCell ref="C105:E106"/>
    <mergeCell ref="F105:G105"/>
    <mergeCell ref="H105:I106"/>
    <mergeCell ref="C107:E107"/>
    <mergeCell ref="H107:I107"/>
    <mergeCell ref="H101:I101"/>
    <mergeCell ref="C108:E108"/>
    <mergeCell ref="H108:I108"/>
    <mergeCell ref="C109:E109"/>
    <mergeCell ref="H109:I109"/>
    <mergeCell ref="A111:I111"/>
    <mergeCell ref="A113:A114"/>
    <mergeCell ref="B113:B114"/>
    <mergeCell ref="C113:E114"/>
    <mergeCell ref="F113:G113"/>
    <mergeCell ref="H113:I114"/>
    <mergeCell ref="C120:E120"/>
    <mergeCell ref="H120:I120"/>
    <mergeCell ref="C121:E121"/>
    <mergeCell ref="H121:I121"/>
    <mergeCell ref="C122:E122"/>
    <mergeCell ref="H122:I122"/>
    <mergeCell ref="C115:E115"/>
    <mergeCell ref="H115:I115"/>
    <mergeCell ref="C116:E116"/>
    <mergeCell ref="H116:I116"/>
    <mergeCell ref="C117:E117"/>
    <mergeCell ref="H117:I117"/>
    <mergeCell ref="C118:E118"/>
    <mergeCell ref="H118:I118"/>
    <mergeCell ref="C119:E119"/>
    <mergeCell ref="H119:I119"/>
  </mergeCells>
  <phoneticPr fontId="0" type="noConversion"/>
  <pageMargins left="0.23622047244094488" right="0.23622047244094488"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U911"/>
  <sheetViews>
    <sheetView workbookViewId="0">
      <selection activeCell="J15" sqref="J15"/>
    </sheetView>
  </sheetViews>
  <sheetFormatPr baseColWidth="10" defaultRowHeight="15" x14ac:dyDescent="0.25"/>
  <cols>
    <col min="1" max="1" width="16.7109375" style="89" customWidth="1"/>
    <col min="2" max="2" width="7.140625" style="89" customWidth="1"/>
    <col min="3" max="3" width="13.5703125" style="89" bestFit="1" customWidth="1"/>
    <col min="4" max="4" width="10.5703125" style="89" customWidth="1"/>
    <col min="5" max="5" width="28" style="89" bestFit="1" customWidth="1"/>
    <col min="6" max="6" width="6.7109375" style="89" customWidth="1"/>
    <col min="7" max="7" width="7.5703125" style="89" bestFit="1" customWidth="1"/>
    <col min="8" max="47" width="11.42578125" style="53"/>
    <col min="48" max="16384" width="11.42578125" style="89"/>
  </cols>
  <sheetData>
    <row r="1" spans="1:47" s="53" customFormat="1" ht="27.75" customHeight="1" thickBot="1" x14ac:dyDescent="0.3">
      <c r="A1" s="531" t="s">
        <v>183</v>
      </c>
      <c r="B1" s="532"/>
      <c r="C1" s="532"/>
      <c r="D1" s="532"/>
      <c r="E1" s="532"/>
      <c r="F1" s="532"/>
      <c r="G1" s="533"/>
    </row>
    <row r="2" spans="1:47" s="53" customFormat="1" ht="4.5" customHeight="1" x14ac:dyDescent="0.25"/>
    <row r="3" spans="1:47" s="53" customFormat="1" ht="15.75" thickBot="1" x14ac:dyDescent="0.3"/>
    <row r="4" spans="1:47" s="53" customFormat="1" ht="15.75" thickBot="1" x14ac:dyDescent="0.3">
      <c r="A4" s="328" t="s">
        <v>236</v>
      </c>
      <c r="B4" s="329"/>
      <c r="C4" s="329"/>
      <c r="D4" s="329"/>
      <c r="E4" s="329"/>
      <c r="F4" s="329"/>
      <c r="G4" s="330"/>
    </row>
    <row r="5" spans="1:47" s="53" customFormat="1" ht="4.5" customHeight="1" thickBot="1" x14ac:dyDescent="0.3"/>
    <row r="6" spans="1:47" s="53" customFormat="1" ht="15.75" customHeight="1" thickBot="1" x14ac:dyDescent="0.3">
      <c r="A6" s="331" t="s">
        <v>73</v>
      </c>
      <c r="B6" s="337" t="s">
        <v>53</v>
      </c>
      <c r="C6" s="431" t="s">
        <v>54</v>
      </c>
      <c r="D6" s="432"/>
      <c r="E6" s="331" t="s">
        <v>55</v>
      </c>
      <c r="F6" s="335" t="s">
        <v>56</v>
      </c>
      <c r="G6" s="336"/>
    </row>
    <row r="7" spans="1:47" s="53" customFormat="1" ht="15.75" thickBot="1" x14ac:dyDescent="0.3">
      <c r="A7" s="332"/>
      <c r="B7" s="339"/>
      <c r="C7" s="70" t="s">
        <v>58</v>
      </c>
      <c r="D7" s="71" t="s">
        <v>59</v>
      </c>
      <c r="E7" s="332"/>
      <c r="F7" s="70" t="s">
        <v>60</v>
      </c>
      <c r="G7" s="71" t="s">
        <v>61</v>
      </c>
    </row>
    <row r="8" spans="1:47" s="53" customFormat="1" ht="15" customHeight="1" thickBot="1" x14ac:dyDescent="0.3">
      <c r="A8" s="76" t="s">
        <v>248</v>
      </c>
      <c r="B8" s="265" t="s">
        <v>63</v>
      </c>
      <c r="C8" s="76">
        <v>8</v>
      </c>
      <c r="D8" s="265">
        <v>56</v>
      </c>
      <c r="E8" s="266"/>
      <c r="F8" s="78">
        <v>6.9444444444444447E-4</v>
      </c>
      <c r="G8" s="79">
        <v>0.20833333333333334</v>
      </c>
    </row>
    <row r="9" spans="1:47" s="53" customFormat="1" ht="15.75" thickBot="1" x14ac:dyDescent="0.3">
      <c r="A9" s="304" t="s">
        <v>75</v>
      </c>
      <c r="B9" s="305"/>
      <c r="C9" s="306"/>
      <c r="D9" s="87">
        <f>SUM(D8:D8)</f>
        <v>56</v>
      </c>
      <c r="E9" s="68"/>
      <c r="F9" s="69"/>
      <c r="G9" s="69"/>
    </row>
    <row r="10" spans="1:47" s="53" customFormat="1" ht="15.75" thickBot="1" x14ac:dyDescent="0.3"/>
    <row r="11" spans="1:47" s="53" customFormat="1" ht="13.5" customHeight="1" thickBot="1" x14ac:dyDescent="0.3">
      <c r="A11" s="328" t="s">
        <v>237</v>
      </c>
      <c r="B11" s="329"/>
      <c r="C11" s="329"/>
      <c r="D11" s="329"/>
      <c r="E11" s="329"/>
      <c r="F11" s="329"/>
      <c r="G11" s="330"/>
    </row>
    <row r="12" spans="1:47" s="53" customFormat="1" ht="4.5" customHeight="1" thickBot="1" x14ac:dyDescent="0.3"/>
    <row r="13" spans="1:47" s="53" customFormat="1" ht="14.25" customHeight="1" thickBot="1" x14ac:dyDescent="0.3">
      <c r="A13" s="331" t="s">
        <v>192</v>
      </c>
      <c r="B13" s="333" t="s">
        <v>53</v>
      </c>
      <c r="C13" s="335" t="s">
        <v>54</v>
      </c>
      <c r="D13" s="336"/>
      <c r="E13" s="331" t="s">
        <v>55</v>
      </c>
      <c r="F13" s="335" t="s">
        <v>56</v>
      </c>
      <c r="G13" s="336"/>
    </row>
    <row r="14" spans="1:47" s="53" customFormat="1" ht="15" customHeight="1" thickBot="1" x14ac:dyDescent="0.3">
      <c r="A14" s="534"/>
      <c r="B14" s="334"/>
      <c r="C14" s="90" t="s">
        <v>58</v>
      </c>
      <c r="D14" s="535" t="s">
        <v>59</v>
      </c>
      <c r="E14" s="534"/>
      <c r="F14" s="90" t="s">
        <v>60</v>
      </c>
      <c r="G14" s="536" t="s">
        <v>61</v>
      </c>
    </row>
    <row r="15" spans="1:47" s="53" customFormat="1" x14ac:dyDescent="0.25">
      <c r="A15" s="72" t="s">
        <v>67</v>
      </c>
      <c r="B15" s="263" t="s">
        <v>65</v>
      </c>
      <c r="C15" s="72">
        <v>3</v>
      </c>
      <c r="D15" s="264">
        <v>18</v>
      </c>
      <c r="E15" s="72" t="s">
        <v>193</v>
      </c>
      <c r="F15" s="74">
        <v>0.41666666666666669</v>
      </c>
      <c r="G15" s="74">
        <v>0.75</v>
      </c>
    </row>
    <row r="16" spans="1:47" ht="15.75" thickBot="1" x14ac:dyDescent="0.3">
      <c r="A16" s="267" t="s">
        <v>67</v>
      </c>
      <c r="B16" s="537" t="s">
        <v>63</v>
      </c>
      <c r="C16" s="267">
        <v>4</v>
      </c>
      <c r="D16" s="538">
        <v>28</v>
      </c>
      <c r="E16" s="267" t="s">
        <v>194</v>
      </c>
      <c r="F16" s="539">
        <v>6.9444444444444447E-4</v>
      </c>
      <c r="G16" s="539">
        <v>0.25</v>
      </c>
      <c r="AU16" s="89"/>
    </row>
    <row r="17" spans="1:46" s="53" customFormat="1" ht="15.75" thickBot="1" x14ac:dyDescent="0.3">
      <c r="A17" s="540" t="s">
        <v>197</v>
      </c>
      <c r="B17" s="541"/>
      <c r="C17" s="542"/>
      <c r="D17" s="543">
        <f>SUM(D15:D16)</f>
        <v>46</v>
      </c>
      <c r="E17" s="68"/>
      <c r="F17" s="69"/>
      <c r="G17" s="69"/>
    </row>
    <row r="18" spans="1:46" s="53" customFormat="1" ht="15.75" thickBot="1" x14ac:dyDescent="0.3"/>
    <row r="19" spans="1:46" s="53" customFormat="1" ht="15.75" thickBot="1" x14ac:dyDescent="0.3">
      <c r="A19" s="345" t="s">
        <v>243</v>
      </c>
      <c r="B19" s="346"/>
      <c r="C19" s="346"/>
      <c r="D19" s="346"/>
      <c r="E19" s="346"/>
      <c r="F19" s="346"/>
      <c r="G19" s="347"/>
    </row>
    <row r="20" spans="1:46" s="105" customFormat="1" ht="15.75" thickBot="1" x14ac:dyDescent="0.3">
      <c r="A20" s="106"/>
      <c r="B20" s="106"/>
      <c r="C20" s="106"/>
      <c r="D20" s="106"/>
      <c r="E20" s="106"/>
      <c r="F20" s="106"/>
      <c r="G20" s="106"/>
    </row>
    <row r="21" spans="1:46" customFormat="1" ht="15.75" customHeight="1" thickBot="1" x14ac:dyDescent="0.3">
      <c r="A21" s="269" t="s">
        <v>76</v>
      </c>
      <c r="B21" s="348" t="s">
        <v>53</v>
      </c>
      <c r="C21" s="350" t="s">
        <v>54</v>
      </c>
      <c r="D21" s="351"/>
      <c r="E21" s="352" t="s">
        <v>55</v>
      </c>
      <c r="F21" s="354" t="s">
        <v>56</v>
      </c>
      <c r="G21" s="35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row>
    <row r="22" spans="1:46" customFormat="1" ht="15.75" thickBot="1" x14ac:dyDescent="0.3">
      <c r="A22" s="270"/>
      <c r="B22" s="349"/>
      <c r="C22" s="257" t="s">
        <v>58</v>
      </c>
      <c r="D22" s="238" t="s">
        <v>59</v>
      </c>
      <c r="E22" s="353"/>
      <c r="F22" s="238" t="s">
        <v>60</v>
      </c>
      <c r="G22" s="239" t="s">
        <v>61</v>
      </c>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row>
    <row r="23" spans="1:46" s="53" customFormat="1" x14ac:dyDescent="0.25">
      <c r="A23" s="246" t="s">
        <v>79</v>
      </c>
      <c r="B23" s="242" t="s">
        <v>63</v>
      </c>
      <c r="C23" s="246">
        <v>4</v>
      </c>
      <c r="D23" s="242">
        <v>28</v>
      </c>
      <c r="E23" s="252" t="s">
        <v>64</v>
      </c>
      <c r="F23" s="235">
        <v>2.0833333333333332E-2</v>
      </c>
      <c r="G23" s="232">
        <v>0.16666666666666666</v>
      </c>
    </row>
    <row r="24" spans="1:46" s="53" customFormat="1" ht="15.75" thickBot="1" x14ac:dyDescent="0.3">
      <c r="A24" s="246" t="s">
        <v>80</v>
      </c>
      <c r="B24" s="242" t="s">
        <v>63</v>
      </c>
      <c r="C24" s="246">
        <v>4</v>
      </c>
      <c r="D24" s="242">
        <v>28</v>
      </c>
      <c r="E24" s="252" t="s">
        <v>64</v>
      </c>
      <c r="F24" s="235">
        <v>2.0833333333333332E-2</v>
      </c>
      <c r="G24" s="232">
        <v>0.16666666666666666</v>
      </c>
    </row>
    <row r="25" spans="1:46" s="53" customFormat="1" ht="15.75" thickBot="1" x14ac:dyDescent="0.3">
      <c r="A25" s="394" t="s">
        <v>239</v>
      </c>
      <c r="B25" s="395"/>
      <c r="C25" s="395"/>
      <c r="D25" s="256">
        <f>SUM(D23:D24)</f>
        <v>56</v>
      </c>
      <c r="E25" s="106"/>
      <c r="F25" s="106"/>
      <c r="G25" s="106"/>
    </row>
    <row r="26" spans="1:46" s="53" customFormat="1" ht="15.75" thickBot="1" x14ac:dyDescent="0.3">
      <c r="A26" s="258"/>
      <c r="B26" s="258"/>
      <c r="C26" s="258"/>
      <c r="D26" s="258"/>
      <c r="E26" s="106"/>
      <c r="F26" s="106"/>
      <c r="G26" s="106"/>
    </row>
    <row r="27" spans="1:46" s="53" customFormat="1" ht="15.75" thickBot="1" x14ac:dyDescent="0.3">
      <c r="A27" s="297" t="s">
        <v>90</v>
      </c>
      <c r="B27" s="298"/>
      <c r="C27" s="298"/>
      <c r="D27" s="299"/>
      <c r="E27" s="255">
        <f>D17+D9+D25</f>
        <v>158</v>
      </c>
    </row>
    <row r="28" spans="1:46" s="53" customFormat="1" ht="15.75" thickBot="1" x14ac:dyDescent="0.3">
      <c r="A28" s="260"/>
      <c r="B28" s="260"/>
      <c r="C28" s="260"/>
      <c r="D28" s="260"/>
      <c r="E28" s="260"/>
    </row>
    <row r="29" spans="1:46" s="53" customFormat="1" ht="15.75" thickBot="1" x14ac:dyDescent="0.3">
      <c r="A29" s="381" t="s">
        <v>244</v>
      </c>
      <c r="B29" s="381"/>
      <c r="C29" s="381"/>
      <c r="D29" s="381"/>
      <c r="E29" s="381"/>
    </row>
    <row r="30" spans="1:46" s="53" customFormat="1" ht="15" customHeight="1" x14ac:dyDescent="0.25">
      <c r="A30" s="373" t="s">
        <v>32</v>
      </c>
      <c r="B30" s="374"/>
      <c r="C30" s="377" t="s">
        <v>91</v>
      </c>
      <c r="D30" s="379" t="s">
        <v>198</v>
      </c>
      <c r="E30" s="377" t="s">
        <v>92</v>
      </c>
    </row>
    <row r="31" spans="1:46" s="53" customFormat="1" ht="15.75" thickBot="1" x14ac:dyDescent="0.3">
      <c r="A31" s="375"/>
      <c r="B31" s="376"/>
      <c r="C31" s="378"/>
      <c r="D31" s="380"/>
      <c r="E31" s="378"/>
    </row>
    <row r="32" spans="1:46" s="53" customFormat="1" ht="15.75" thickBot="1" x14ac:dyDescent="0.3">
      <c r="A32" s="364" t="s">
        <v>96</v>
      </c>
      <c r="B32" s="365"/>
      <c r="C32" s="103">
        <f>E27</f>
        <v>158</v>
      </c>
      <c r="D32" s="104">
        <v>52</v>
      </c>
      <c r="E32" s="259">
        <f>E27*D32</f>
        <v>8216</v>
      </c>
    </row>
    <row r="33" spans="1:47" s="53" customFormat="1" ht="15.75" thickBot="1" x14ac:dyDescent="0.3">
      <c r="A33" s="258"/>
      <c r="B33" s="258"/>
      <c r="C33" s="258"/>
      <c r="D33" s="258"/>
      <c r="E33" s="106"/>
      <c r="F33" s="106"/>
      <c r="G33" s="106"/>
    </row>
    <row r="34" spans="1:47" s="53" customFormat="1" ht="15" customHeight="1" thickBot="1" x14ac:dyDescent="0.3">
      <c r="A34" s="307" t="s">
        <v>246</v>
      </c>
      <c r="B34" s="308"/>
      <c r="C34" s="308"/>
      <c r="D34" s="308"/>
      <c r="E34" s="308"/>
      <c r="F34" s="308"/>
      <c r="G34" s="309"/>
      <c r="J34" s="88"/>
    </row>
    <row r="35" spans="1:47" s="53" customFormat="1" ht="15.75" thickBot="1" x14ac:dyDescent="0.3">
      <c r="J35" s="88"/>
    </row>
    <row r="36" spans="1:47" s="53" customFormat="1" ht="15" customHeight="1" x14ac:dyDescent="0.25">
      <c r="A36" s="310" t="s">
        <v>172</v>
      </c>
      <c r="B36" s="311"/>
      <c r="C36" s="311"/>
      <c r="D36" s="311"/>
      <c r="E36" s="311"/>
      <c r="F36" s="311"/>
      <c r="G36" s="312"/>
      <c r="J36" s="88"/>
    </row>
    <row r="37" spans="1:47" s="53" customFormat="1" x14ac:dyDescent="0.25">
      <c r="A37" s="313"/>
      <c r="B37" s="314"/>
      <c r="C37" s="314"/>
      <c r="D37" s="314"/>
      <c r="E37" s="314"/>
      <c r="F37" s="314"/>
      <c r="G37" s="315"/>
      <c r="J37" s="88"/>
    </row>
    <row r="38" spans="1:47" s="53" customFormat="1" ht="15.75" thickBot="1" x14ac:dyDescent="0.3">
      <c r="A38" s="316"/>
      <c r="B38" s="317"/>
      <c r="C38" s="317"/>
      <c r="D38" s="317"/>
      <c r="E38" s="317"/>
      <c r="F38" s="317"/>
      <c r="G38" s="318"/>
      <c r="J38" s="88"/>
    </row>
    <row r="39" spans="1:47" s="53" customFormat="1" ht="15.75" thickBot="1" x14ac:dyDescent="0.3">
      <c r="A39" s="544"/>
      <c r="B39" s="68"/>
      <c r="C39" s="68"/>
      <c r="D39" s="68"/>
      <c r="E39" s="68"/>
      <c r="F39" s="68"/>
      <c r="G39" s="545"/>
      <c r="J39" s="88"/>
    </row>
    <row r="40" spans="1:47" ht="15" customHeight="1" x14ac:dyDescent="0.25">
      <c r="A40" s="319" t="s">
        <v>191</v>
      </c>
      <c r="B40" s="320"/>
      <c r="C40" s="320"/>
      <c r="D40" s="320"/>
      <c r="E40" s="320"/>
      <c r="F40" s="320"/>
      <c r="G40" s="321"/>
      <c r="J40" s="88"/>
      <c r="AU40" s="89"/>
    </row>
    <row r="41" spans="1:47" x14ac:dyDescent="0.25">
      <c r="A41" s="322"/>
      <c r="B41" s="323"/>
      <c r="C41" s="323"/>
      <c r="D41" s="323"/>
      <c r="E41" s="323"/>
      <c r="F41" s="323"/>
      <c r="G41" s="324"/>
      <c r="J41" s="88"/>
      <c r="AU41" s="89"/>
    </row>
    <row r="42" spans="1:47" ht="15" customHeight="1" x14ac:dyDescent="0.25">
      <c r="A42" s="322"/>
      <c r="B42" s="323"/>
      <c r="C42" s="323"/>
      <c r="D42" s="323"/>
      <c r="E42" s="323"/>
      <c r="F42" s="323"/>
      <c r="G42" s="324"/>
      <c r="J42" s="88"/>
      <c r="AU42" s="89"/>
    </row>
    <row r="43" spans="1:47" x14ac:dyDescent="0.25">
      <c r="A43" s="322"/>
      <c r="B43" s="323"/>
      <c r="C43" s="323"/>
      <c r="D43" s="323"/>
      <c r="E43" s="323"/>
      <c r="F43" s="323"/>
      <c r="G43" s="324"/>
      <c r="J43" s="88"/>
      <c r="AU43" s="89"/>
    </row>
    <row r="44" spans="1:47" ht="15.75" thickBot="1" x14ac:dyDescent="0.3">
      <c r="A44" s="325"/>
      <c r="B44" s="326"/>
      <c r="C44" s="326"/>
      <c r="D44" s="326"/>
      <c r="E44" s="326"/>
      <c r="F44" s="326"/>
      <c r="G44" s="327"/>
      <c r="AU44" s="89"/>
    </row>
    <row r="45" spans="1:47" s="53" customFormat="1" ht="15.75" thickBot="1" x14ac:dyDescent="0.3"/>
    <row r="46" spans="1:47" s="53" customFormat="1" ht="15.75" thickBot="1" x14ac:dyDescent="0.3">
      <c r="A46" s="370" t="s">
        <v>97</v>
      </c>
      <c r="B46" s="371"/>
      <c r="C46" s="371"/>
      <c r="D46" s="371"/>
      <c r="E46" s="371"/>
      <c r="F46" s="371"/>
      <c r="G46" s="371"/>
    </row>
    <row r="47" spans="1:47" s="53" customFormat="1" ht="15.75" thickBot="1" x14ac:dyDescent="0.3"/>
    <row r="48" spans="1:47" s="53" customFormat="1" ht="15" customHeight="1" x14ac:dyDescent="0.25">
      <c r="A48" s="546" t="s">
        <v>200</v>
      </c>
      <c r="B48" s="547"/>
      <c r="C48" s="547"/>
      <c r="D48" s="547"/>
      <c r="E48" s="547"/>
      <c r="F48" s="547"/>
      <c r="G48" s="548"/>
    </row>
    <row r="49" spans="1:7" s="53" customFormat="1" x14ac:dyDescent="0.25">
      <c r="A49" s="549"/>
      <c r="B49" s="402"/>
      <c r="C49" s="402"/>
      <c r="D49" s="402"/>
      <c r="E49" s="402"/>
      <c r="F49" s="402"/>
      <c r="G49" s="550"/>
    </row>
    <row r="50" spans="1:7" s="53" customFormat="1" x14ac:dyDescent="0.25">
      <c r="A50" s="549"/>
      <c r="B50" s="402"/>
      <c r="C50" s="402"/>
      <c r="D50" s="402"/>
      <c r="E50" s="402"/>
      <c r="F50" s="402"/>
      <c r="G50" s="550"/>
    </row>
    <row r="51" spans="1:7" s="53" customFormat="1" x14ac:dyDescent="0.25">
      <c r="A51" s="549"/>
      <c r="B51" s="402"/>
      <c r="C51" s="402"/>
      <c r="D51" s="402"/>
      <c r="E51" s="402"/>
      <c r="F51" s="402"/>
      <c r="G51" s="550"/>
    </row>
    <row r="52" spans="1:7" s="53" customFormat="1" ht="15.75" thickBot="1" x14ac:dyDescent="0.3">
      <c r="A52" s="551"/>
      <c r="B52" s="552"/>
      <c r="C52" s="552"/>
      <c r="D52" s="552"/>
      <c r="E52" s="552"/>
      <c r="F52" s="552"/>
      <c r="G52" s="553"/>
    </row>
    <row r="53" spans="1:7" s="53" customFormat="1" ht="15.75" thickBot="1" x14ac:dyDescent="0.3"/>
    <row r="54" spans="1:7" s="53" customFormat="1" ht="15.75" thickBot="1" x14ac:dyDescent="0.3">
      <c r="A54" s="554" t="s">
        <v>173</v>
      </c>
      <c r="B54" s="555"/>
      <c r="C54" s="555"/>
      <c r="D54" s="555"/>
      <c r="E54" s="555"/>
      <c r="F54" s="555"/>
      <c r="G54" s="556"/>
    </row>
    <row r="55" spans="1:7" s="53" customFormat="1" ht="15.75" thickBot="1" x14ac:dyDescent="0.3"/>
    <row r="56" spans="1:7" s="105" customFormat="1" ht="15.75" thickBot="1" x14ac:dyDescent="0.3">
      <c r="A56" s="277" t="s">
        <v>240</v>
      </c>
      <c r="B56" s="278"/>
      <c r="C56" s="278"/>
      <c r="D56" s="278"/>
      <c r="E56" s="278"/>
      <c r="F56" s="278"/>
      <c r="G56" s="279"/>
    </row>
    <row r="57" spans="1:7" s="105" customFormat="1" ht="15.75" thickBot="1" x14ac:dyDescent="0.3">
      <c r="A57" s="106"/>
      <c r="B57" s="106"/>
      <c r="C57" s="106"/>
      <c r="D57" s="106"/>
      <c r="E57" s="106"/>
      <c r="F57" s="106"/>
      <c r="G57" s="106"/>
    </row>
    <row r="58" spans="1:7" s="105" customFormat="1" ht="15" customHeight="1" thickBot="1" x14ac:dyDescent="0.3">
      <c r="A58" s="280" t="s">
        <v>76</v>
      </c>
      <c r="B58" s="280" t="s">
        <v>53</v>
      </c>
      <c r="C58" s="292" t="s">
        <v>98</v>
      </c>
      <c r="D58" s="282"/>
      <c r="E58" s="286"/>
      <c r="F58" s="284" t="s">
        <v>56</v>
      </c>
      <c r="G58" s="285"/>
    </row>
    <row r="59" spans="1:7" s="105" customFormat="1" ht="15.75" thickBot="1" x14ac:dyDescent="0.3">
      <c r="A59" s="281"/>
      <c r="B59" s="281"/>
      <c r="C59" s="293"/>
      <c r="D59" s="283"/>
      <c r="E59" s="295"/>
      <c r="F59" s="107" t="s">
        <v>60</v>
      </c>
      <c r="G59" s="108" t="s">
        <v>61</v>
      </c>
    </row>
    <row r="60" spans="1:7" s="105" customFormat="1" x14ac:dyDescent="0.25">
      <c r="A60" s="111" t="s">
        <v>249</v>
      </c>
      <c r="B60" s="111" t="s">
        <v>99</v>
      </c>
      <c r="C60" s="294" t="s">
        <v>100</v>
      </c>
      <c r="D60" s="271"/>
      <c r="E60" s="272"/>
      <c r="F60" s="110">
        <v>0.27083333333333331</v>
      </c>
      <c r="G60" s="110">
        <v>0.95833333333333337</v>
      </c>
    </row>
    <row r="61" spans="1:7" s="105" customFormat="1" ht="15.75" thickBot="1" x14ac:dyDescent="0.3">
      <c r="A61" s="111" t="s">
        <v>248</v>
      </c>
      <c r="B61" s="111" t="s">
        <v>99</v>
      </c>
      <c r="C61" s="294" t="s">
        <v>100</v>
      </c>
      <c r="D61" s="271"/>
      <c r="E61" s="272"/>
      <c r="F61" s="120">
        <v>0.27083333333333331</v>
      </c>
      <c r="G61" s="120">
        <v>0.95833333333333337</v>
      </c>
    </row>
    <row r="62" spans="1:7" s="105" customFormat="1" x14ac:dyDescent="0.25"/>
    <row r="63" spans="1:7" s="53" customFormat="1" x14ac:dyDescent="0.25"/>
    <row r="64" spans="1:7"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row r="132" s="53" customFormat="1" x14ac:dyDescent="0.25"/>
    <row r="133" s="53" customFormat="1" x14ac:dyDescent="0.25"/>
    <row r="134" s="53" customFormat="1" x14ac:dyDescent="0.25"/>
    <row r="135" s="53" customFormat="1" x14ac:dyDescent="0.25"/>
    <row r="136" s="53" customFormat="1" x14ac:dyDescent="0.25"/>
    <row r="137" s="53" customFormat="1" x14ac:dyDescent="0.25"/>
    <row r="138" s="53" customFormat="1" x14ac:dyDescent="0.25"/>
    <row r="139" s="53" customFormat="1" x14ac:dyDescent="0.25"/>
    <row r="140" s="53" customFormat="1" x14ac:dyDescent="0.25"/>
    <row r="141" s="53" customFormat="1" x14ac:dyDescent="0.25"/>
    <row r="142" s="53" customFormat="1" x14ac:dyDescent="0.25"/>
    <row r="143" s="53" customFormat="1" x14ac:dyDescent="0.25"/>
    <row r="144" s="53" customFormat="1" x14ac:dyDescent="0.25"/>
    <row r="145" s="53" customFormat="1" x14ac:dyDescent="0.25"/>
    <row r="146" s="53" customFormat="1" x14ac:dyDescent="0.25"/>
    <row r="147" s="53" customFormat="1" x14ac:dyDescent="0.25"/>
    <row r="148" s="53" customFormat="1" x14ac:dyDescent="0.25"/>
    <row r="149" s="53" customFormat="1" x14ac:dyDescent="0.25"/>
    <row r="150" s="53" customFormat="1" x14ac:dyDescent="0.25"/>
    <row r="151" s="53" customFormat="1" x14ac:dyDescent="0.25"/>
    <row r="152" s="53" customFormat="1" x14ac:dyDescent="0.25"/>
    <row r="153" s="53" customFormat="1" x14ac:dyDescent="0.25"/>
    <row r="154" s="53" customFormat="1" x14ac:dyDescent="0.25"/>
    <row r="155" s="53" customFormat="1" x14ac:dyDescent="0.25"/>
    <row r="156" s="53" customFormat="1" x14ac:dyDescent="0.25"/>
    <row r="157" s="53" customFormat="1" x14ac:dyDescent="0.25"/>
    <row r="158" s="53" customFormat="1" x14ac:dyDescent="0.25"/>
    <row r="159" s="53" customFormat="1" x14ac:dyDescent="0.25"/>
    <row r="160" s="53" customFormat="1" x14ac:dyDescent="0.25"/>
    <row r="161" s="53" customFormat="1" x14ac:dyDescent="0.25"/>
    <row r="162" s="53" customFormat="1" x14ac:dyDescent="0.25"/>
    <row r="163" s="53" customFormat="1" x14ac:dyDescent="0.25"/>
    <row r="164" s="53" customFormat="1" x14ac:dyDescent="0.25"/>
    <row r="165" s="53" customFormat="1" x14ac:dyDescent="0.25"/>
    <row r="166" s="53" customFormat="1" x14ac:dyDescent="0.25"/>
    <row r="167" s="53" customFormat="1" x14ac:dyDescent="0.25"/>
    <row r="168" s="53" customFormat="1" x14ac:dyDescent="0.25"/>
    <row r="169" s="53" customFormat="1" x14ac:dyDescent="0.25"/>
    <row r="170" s="53" customFormat="1" x14ac:dyDescent="0.25"/>
    <row r="171" s="53" customFormat="1" x14ac:dyDescent="0.25"/>
    <row r="172" s="53" customFormat="1" x14ac:dyDescent="0.25"/>
    <row r="173" s="53" customFormat="1" x14ac:dyDescent="0.25"/>
    <row r="174" s="53" customFormat="1" x14ac:dyDescent="0.25"/>
    <row r="175" s="53" customFormat="1" x14ac:dyDescent="0.25"/>
    <row r="176"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row r="545" s="53" customFormat="1" x14ac:dyDescent="0.25"/>
    <row r="546" s="53" customFormat="1" x14ac:dyDescent="0.25"/>
    <row r="547" s="53" customFormat="1" x14ac:dyDescent="0.25"/>
    <row r="548" s="53" customFormat="1" x14ac:dyDescent="0.25"/>
    <row r="549" s="53" customFormat="1" x14ac:dyDescent="0.25"/>
    <row r="550" s="53" customFormat="1" x14ac:dyDescent="0.25"/>
    <row r="551" s="53" customFormat="1" x14ac:dyDescent="0.25"/>
    <row r="552" s="53" customFormat="1" x14ac:dyDescent="0.25"/>
    <row r="553" s="53" customFormat="1" x14ac:dyDescent="0.25"/>
    <row r="554" s="53" customFormat="1" x14ac:dyDescent="0.25"/>
    <row r="555" s="53" customFormat="1" x14ac:dyDescent="0.25"/>
    <row r="556" s="53" customFormat="1" x14ac:dyDescent="0.25"/>
    <row r="557" s="53" customFormat="1" x14ac:dyDescent="0.25"/>
    <row r="558" s="53" customFormat="1" x14ac:dyDescent="0.25"/>
    <row r="559" s="53" customFormat="1" x14ac:dyDescent="0.25"/>
    <row r="560" s="53" customFormat="1" x14ac:dyDescent="0.25"/>
    <row r="561" s="53" customFormat="1" x14ac:dyDescent="0.25"/>
    <row r="562" s="53" customFormat="1" x14ac:dyDescent="0.25"/>
    <row r="563" s="53" customFormat="1" x14ac:dyDescent="0.25"/>
    <row r="564" s="53" customFormat="1" x14ac:dyDescent="0.25"/>
    <row r="565" s="53" customFormat="1" x14ac:dyDescent="0.25"/>
    <row r="566" s="53" customFormat="1" x14ac:dyDescent="0.25"/>
    <row r="567" s="53" customFormat="1" x14ac:dyDescent="0.25"/>
    <row r="568" s="53" customFormat="1" x14ac:dyDescent="0.25"/>
    <row r="569" s="53" customFormat="1" x14ac:dyDescent="0.25"/>
    <row r="570" s="53" customFormat="1" x14ac:dyDescent="0.25"/>
    <row r="571" s="53" customFormat="1" x14ac:dyDescent="0.25"/>
    <row r="572" s="53" customFormat="1" x14ac:dyDescent="0.25"/>
    <row r="573" s="53" customFormat="1" x14ac:dyDescent="0.25"/>
    <row r="574" s="53" customFormat="1" x14ac:dyDescent="0.25"/>
    <row r="575" s="53" customFormat="1" x14ac:dyDescent="0.25"/>
    <row r="576" s="53" customFormat="1" x14ac:dyDescent="0.25"/>
    <row r="577" s="53" customFormat="1" x14ac:dyDescent="0.25"/>
    <row r="578" s="53" customFormat="1" x14ac:dyDescent="0.25"/>
    <row r="579" s="53" customFormat="1" x14ac:dyDescent="0.25"/>
    <row r="580" s="53" customFormat="1" x14ac:dyDescent="0.25"/>
    <row r="581" s="53" customFormat="1" x14ac:dyDescent="0.25"/>
    <row r="582" s="53" customFormat="1" x14ac:dyDescent="0.25"/>
    <row r="583" s="53" customFormat="1" x14ac:dyDescent="0.25"/>
    <row r="584" s="53" customFormat="1" x14ac:dyDescent="0.25"/>
    <row r="585" s="53" customFormat="1" x14ac:dyDescent="0.25"/>
    <row r="586" s="53" customFormat="1" x14ac:dyDescent="0.25"/>
    <row r="587" s="53" customFormat="1" x14ac:dyDescent="0.25"/>
    <row r="588" s="53" customFormat="1" x14ac:dyDescent="0.25"/>
    <row r="589" s="53" customFormat="1" x14ac:dyDescent="0.25"/>
    <row r="590" s="53" customFormat="1" x14ac:dyDescent="0.25"/>
    <row r="591" s="53" customFormat="1" x14ac:dyDescent="0.25"/>
    <row r="592" s="53" customFormat="1" x14ac:dyDescent="0.25"/>
    <row r="593" s="53" customFormat="1" x14ac:dyDescent="0.25"/>
    <row r="594" s="53" customFormat="1" x14ac:dyDescent="0.25"/>
    <row r="595" s="53" customFormat="1" x14ac:dyDescent="0.25"/>
    <row r="596" s="53" customFormat="1" x14ac:dyDescent="0.25"/>
    <row r="597" s="53" customFormat="1" x14ac:dyDescent="0.25"/>
    <row r="598" s="53" customFormat="1" x14ac:dyDescent="0.25"/>
    <row r="599" s="53" customFormat="1" x14ac:dyDescent="0.25"/>
    <row r="600" s="53" customFormat="1" x14ac:dyDescent="0.25"/>
    <row r="601" s="53" customFormat="1" x14ac:dyDescent="0.25"/>
    <row r="602" s="53" customFormat="1" x14ac:dyDescent="0.25"/>
    <row r="603" s="53" customFormat="1" x14ac:dyDescent="0.25"/>
    <row r="604" s="53" customFormat="1" x14ac:dyDescent="0.25"/>
    <row r="605" s="53" customFormat="1" x14ac:dyDescent="0.25"/>
    <row r="606" s="53" customFormat="1" x14ac:dyDescent="0.25"/>
    <row r="607" s="53" customFormat="1" x14ac:dyDescent="0.25"/>
    <row r="608" s="53" customFormat="1" x14ac:dyDescent="0.25"/>
    <row r="609" s="53" customFormat="1" x14ac:dyDescent="0.25"/>
    <row r="610" s="53" customFormat="1" x14ac:dyDescent="0.25"/>
    <row r="611" s="53" customFormat="1" x14ac:dyDescent="0.25"/>
    <row r="612" s="53" customFormat="1" x14ac:dyDescent="0.25"/>
    <row r="613" s="53" customFormat="1" x14ac:dyDescent="0.25"/>
    <row r="614" s="53" customFormat="1" x14ac:dyDescent="0.25"/>
    <row r="615" s="53" customFormat="1" x14ac:dyDescent="0.25"/>
    <row r="616" s="53" customFormat="1" x14ac:dyDescent="0.25"/>
    <row r="617" s="53" customFormat="1" x14ac:dyDescent="0.25"/>
    <row r="618" s="53" customFormat="1" x14ac:dyDescent="0.25"/>
    <row r="619" s="53" customFormat="1" x14ac:dyDescent="0.25"/>
    <row r="620" s="53" customFormat="1" x14ac:dyDescent="0.25"/>
    <row r="621" s="53" customFormat="1" x14ac:dyDescent="0.25"/>
    <row r="622" s="53" customFormat="1" x14ac:dyDescent="0.25"/>
    <row r="623" s="53" customFormat="1" x14ac:dyDescent="0.25"/>
    <row r="624" s="53" customFormat="1" x14ac:dyDescent="0.25"/>
    <row r="625" s="53" customFormat="1" x14ac:dyDescent="0.25"/>
    <row r="626" s="53" customFormat="1" x14ac:dyDescent="0.25"/>
    <row r="627" s="53" customFormat="1" x14ac:dyDescent="0.25"/>
    <row r="628" s="53" customFormat="1" x14ac:dyDescent="0.25"/>
    <row r="629" s="53" customFormat="1" x14ac:dyDescent="0.25"/>
    <row r="630" s="53" customFormat="1" x14ac:dyDescent="0.25"/>
    <row r="631" s="53" customFormat="1" x14ac:dyDescent="0.25"/>
    <row r="632" s="53" customFormat="1" x14ac:dyDescent="0.25"/>
    <row r="633" s="53" customFormat="1" x14ac:dyDescent="0.25"/>
    <row r="634" s="53" customFormat="1" x14ac:dyDescent="0.25"/>
    <row r="635" s="53" customFormat="1" x14ac:dyDescent="0.25"/>
    <row r="636" s="53" customFormat="1" x14ac:dyDescent="0.25"/>
    <row r="637" s="53" customFormat="1" x14ac:dyDescent="0.25"/>
    <row r="638" s="53" customFormat="1" x14ac:dyDescent="0.25"/>
    <row r="639" s="53" customFormat="1" x14ac:dyDescent="0.25"/>
    <row r="640" s="53" customFormat="1" x14ac:dyDescent="0.25"/>
    <row r="641" s="53" customFormat="1" x14ac:dyDescent="0.25"/>
    <row r="642" s="53" customFormat="1" x14ac:dyDescent="0.25"/>
    <row r="643" s="53" customFormat="1" x14ac:dyDescent="0.25"/>
    <row r="644" s="53" customFormat="1" x14ac:dyDescent="0.25"/>
    <row r="645" s="53" customFormat="1" x14ac:dyDescent="0.25"/>
    <row r="646" s="53" customFormat="1" x14ac:dyDescent="0.25"/>
    <row r="647" s="53" customFormat="1" x14ac:dyDescent="0.25"/>
    <row r="648" s="53" customFormat="1" x14ac:dyDescent="0.25"/>
    <row r="649" s="53" customFormat="1" x14ac:dyDescent="0.25"/>
    <row r="650" s="53" customFormat="1" x14ac:dyDescent="0.25"/>
    <row r="651" s="53" customFormat="1" x14ac:dyDescent="0.25"/>
    <row r="652" s="53" customFormat="1" x14ac:dyDescent="0.25"/>
    <row r="653" s="53" customFormat="1" x14ac:dyDescent="0.25"/>
    <row r="654" s="53" customFormat="1" x14ac:dyDescent="0.25"/>
    <row r="655" s="53" customFormat="1" x14ac:dyDescent="0.25"/>
    <row r="656" s="53" customFormat="1" x14ac:dyDescent="0.25"/>
    <row r="657" s="53" customFormat="1" x14ac:dyDescent="0.25"/>
    <row r="658" s="53" customFormat="1" x14ac:dyDescent="0.25"/>
    <row r="659" s="53" customFormat="1" x14ac:dyDescent="0.25"/>
    <row r="660" s="53" customFormat="1" x14ac:dyDescent="0.25"/>
    <row r="661" s="53" customFormat="1" x14ac:dyDescent="0.25"/>
    <row r="662" s="53" customFormat="1" x14ac:dyDescent="0.25"/>
    <row r="663" s="53" customFormat="1" x14ac:dyDescent="0.25"/>
    <row r="664" s="53" customFormat="1" x14ac:dyDescent="0.25"/>
    <row r="665" s="53" customFormat="1" x14ac:dyDescent="0.25"/>
    <row r="666" s="53" customFormat="1" x14ac:dyDescent="0.25"/>
    <row r="667" s="53" customFormat="1" x14ac:dyDescent="0.25"/>
    <row r="668" s="53" customFormat="1" x14ac:dyDescent="0.25"/>
    <row r="669" s="53" customFormat="1" x14ac:dyDescent="0.25"/>
    <row r="670" s="53" customFormat="1" x14ac:dyDescent="0.25"/>
    <row r="671" s="53" customFormat="1" x14ac:dyDescent="0.25"/>
    <row r="672" s="53" customFormat="1" x14ac:dyDescent="0.25"/>
    <row r="673" s="53" customFormat="1" x14ac:dyDescent="0.25"/>
    <row r="674" s="53" customFormat="1" x14ac:dyDescent="0.25"/>
    <row r="675" s="53" customFormat="1" x14ac:dyDescent="0.25"/>
    <row r="676" s="53" customFormat="1" x14ac:dyDescent="0.25"/>
    <row r="677" s="53" customFormat="1" x14ac:dyDescent="0.25"/>
    <row r="678" s="53" customFormat="1" x14ac:dyDescent="0.25"/>
    <row r="679" s="53" customFormat="1" x14ac:dyDescent="0.25"/>
    <row r="680" s="53" customFormat="1" x14ac:dyDescent="0.25"/>
    <row r="681" s="53" customFormat="1" x14ac:dyDescent="0.25"/>
    <row r="682" s="53" customFormat="1" x14ac:dyDescent="0.25"/>
    <row r="683" s="53" customFormat="1" x14ac:dyDescent="0.25"/>
    <row r="684" s="53" customFormat="1" x14ac:dyDescent="0.25"/>
    <row r="685" s="53" customFormat="1" x14ac:dyDescent="0.25"/>
    <row r="686" s="53" customFormat="1" x14ac:dyDescent="0.25"/>
    <row r="687" s="53" customFormat="1" x14ac:dyDescent="0.25"/>
    <row r="688" s="53" customFormat="1" x14ac:dyDescent="0.25"/>
    <row r="689" s="53" customFormat="1" x14ac:dyDescent="0.25"/>
    <row r="690" s="53" customFormat="1" x14ac:dyDescent="0.25"/>
    <row r="691" s="53" customFormat="1" x14ac:dyDescent="0.25"/>
    <row r="692" s="53" customFormat="1" x14ac:dyDescent="0.25"/>
    <row r="693" s="53" customFormat="1" x14ac:dyDescent="0.25"/>
    <row r="694" s="53" customFormat="1" x14ac:dyDescent="0.25"/>
    <row r="695" s="53" customFormat="1" x14ac:dyDescent="0.25"/>
    <row r="696" s="53" customFormat="1" x14ac:dyDescent="0.25"/>
    <row r="697" s="53" customFormat="1" x14ac:dyDescent="0.25"/>
    <row r="698" s="53" customFormat="1" x14ac:dyDescent="0.25"/>
    <row r="699" s="53" customFormat="1" x14ac:dyDescent="0.25"/>
    <row r="700" s="53" customFormat="1" x14ac:dyDescent="0.25"/>
    <row r="701" s="53" customFormat="1" x14ac:dyDescent="0.25"/>
    <row r="702" s="53" customFormat="1" x14ac:dyDescent="0.25"/>
    <row r="703" s="53" customFormat="1" x14ac:dyDescent="0.25"/>
    <row r="704" s="53" customFormat="1" x14ac:dyDescent="0.25"/>
    <row r="705" s="53" customFormat="1" x14ac:dyDescent="0.25"/>
    <row r="706" s="53" customFormat="1" x14ac:dyDescent="0.25"/>
    <row r="707" s="53" customFormat="1" x14ac:dyDescent="0.25"/>
    <row r="708" s="53" customFormat="1" x14ac:dyDescent="0.25"/>
    <row r="709" s="53" customFormat="1" x14ac:dyDescent="0.25"/>
    <row r="710" s="53" customFormat="1" x14ac:dyDescent="0.25"/>
    <row r="711" s="53" customFormat="1" x14ac:dyDescent="0.25"/>
    <row r="712" s="53" customFormat="1" x14ac:dyDescent="0.25"/>
    <row r="713" s="53" customFormat="1" x14ac:dyDescent="0.25"/>
    <row r="714" s="53" customFormat="1" x14ac:dyDescent="0.25"/>
    <row r="715" s="53" customFormat="1" x14ac:dyDescent="0.25"/>
    <row r="716" s="53" customFormat="1" x14ac:dyDescent="0.25"/>
    <row r="717" s="53" customFormat="1" x14ac:dyDescent="0.25"/>
    <row r="718" s="53" customFormat="1" x14ac:dyDescent="0.25"/>
    <row r="719" s="53" customFormat="1" x14ac:dyDescent="0.25"/>
    <row r="720" s="53" customFormat="1" x14ac:dyDescent="0.25"/>
    <row r="721" s="53" customFormat="1" x14ac:dyDescent="0.25"/>
    <row r="722" s="53" customFormat="1" x14ac:dyDescent="0.25"/>
    <row r="723" s="53" customFormat="1" x14ac:dyDescent="0.25"/>
    <row r="724" s="53" customFormat="1" x14ac:dyDescent="0.25"/>
    <row r="725" s="53" customFormat="1" x14ac:dyDescent="0.25"/>
    <row r="726" s="53" customFormat="1" x14ac:dyDescent="0.25"/>
    <row r="727" s="53" customFormat="1" x14ac:dyDescent="0.25"/>
    <row r="728" s="53" customFormat="1" x14ac:dyDescent="0.25"/>
    <row r="729" s="53" customFormat="1" x14ac:dyDescent="0.25"/>
    <row r="730" s="53" customFormat="1" x14ac:dyDescent="0.25"/>
    <row r="731" s="53" customFormat="1" x14ac:dyDescent="0.25"/>
    <row r="732" s="53" customFormat="1" x14ac:dyDescent="0.25"/>
    <row r="733" s="53" customFormat="1" x14ac:dyDescent="0.25"/>
    <row r="734" s="53" customFormat="1" x14ac:dyDescent="0.25"/>
    <row r="735" s="53" customFormat="1" x14ac:dyDescent="0.25"/>
    <row r="736" s="53" customFormat="1" x14ac:dyDescent="0.25"/>
    <row r="737" s="53" customFormat="1" x14ac:dyDescent="0.25"/>
    <row r="738" s="53" customFormat="1" x14ac:dyDescent="0.25"/>
    <row r="739" s="53" customFormat="1" x14ac:dyDescent="0.25"/>
    <row r="740" s="53" customFormat="1" x14ac:dyDescent="0.25"/>
    <row r="741" s="53" customFormat="1" x14ac:dyDescent="0.25"/>
    <row r="742" s="53" customFormat="1" x14ac:dyDescent="0.25"/>
    <row r="743" s="53" customFormat="1" x14ac:dyDescent="0.25"/>
    <row r="744" s="53" customFormat="1" x14ac:dyDescent="0.25"/>
    <row r="745" s="53" customFormat="1" x14ac:dyDescent="0.25"/>
    <row r="746" s="53" customFormat="1" x14ac:dyDescent="0.25"/>
    <row r="747" s="53" customFormat="1" x14ac:dyDescent="0.25"/>
    <row r="748" s="53" customFormat="1" x14ac:dyDescent="0.25"/>
    <row r="749" s="53" customFormat="1" x14ac:dyDescent="0.25"/>
    <row r="750" s="53" customFormat="1" x14ac:dyDescent="0.25"/>
    <row r="751" s="53" customFormat="1" x14ac:dyDescent="0.25"/>
    <row r="752" s="53" customFormat="1" x14ac:dyDescent="0.25"/>
    <row r="753" s="53" customFormat="1" x14ac:dyDescent="0.25"/>
    <row r="754" s="53" customFormat="1" x14ac:dyDescent="0.25"/>
    <row r="755" s="53" customFormat="1" x14ac:dyDescent="0.25"/>
    <row r="756" s="53" customFormat="1" x14ac:dyDescent="0.25"/>
    <row r="757" s="53" customFormat="1" x14ac:dyDescent="0.25"/>
    <row r="758" s="53" customFormat="1" x14ac:dyDescent="0.25"/>
    <row r="759" s="53" customFormat="1" x14ac:dyDescent="0.25"/>
    <row r="760" s="53" customFormat="1" x14ac:dyDescent="0.25"/>
    <row r="761" s="53" customFormat="1" x14ac:dyDescent="0.25"/>
    <row r="762" s="53" customFormat="1" x14ac:dyDescent="0.25"/>
    <row r="763" s="53" customFormat="1" x14ac:dyDescent="0.25"/>
    <row r="764" s="53" customFormat="1" x14ac:dyDescent="0.25"/>
    <row r="765" s="53" customFormat="1" x14ac:dyDescent="0.25"/>
    <row r="766" s="53" customFormat="1" x14ac:dyDescent="0.25"/>
    <row r="767" s="53" customFormat="1" x14ac:dyDescent="0.25"/>
    <row r="768" s="53" customFormat="1" x14ac:dyDescent="0.25"/>
    <row r="769" s="53" customFormat="1" x14ac:dyDescent="0.25"/>
    <row r="770" s="53" customFormat="1" x14ac:dyDescent="0.25"/>
    <row r="771" s="53" customFormat="1" x14ac:dyDescent="0.25"/>
    <row r="772" s="53" customFormat="1" x14ac:dyDescent="0.25"/>
    <row r="773" s="53" customFormat="1" x14ac:dyDescent="0.25"/>
    <row r="774" s="53" customFormat="1" x14ac:dyDescent="0.25"/>
    <row r="775" s="53" customFormat="1" x14ac:dyDescent="0.25"/>
    <row r="776" s="53" customFormat="1" x14ac:dyDescent="0.25"/>
    <row r="777" s="53" customFormat="1" x14ac:dyDescent="0.25"/>
    <row r="778" s="53" customFormat="1" x14ac:dyDescent="0.25"/>
    <row r="779" s="53" customFormat="1" x14ac:dyDescent="0.25"/>
    <row r="780" s="53" customFormat="1" x14ac:dyDescent="0.25"/>
    <row r="781" s="53" customFormat="1" x14ac:dyDescent="0.25"/>
    <row r="782" s="53" customFormat="1" x14ac:dyDescent="0.25"/>
    <row r="783" s="53" customFormat="1" x14ac:dyDescent="0.25"/>
    <row r="784" s="53" customFormat="1" x14ac:dyDescent="0.25"/>
    <row r="785" s="53" customFormat="1" x14ac:dyDescent="0.25"/>
    <row r="786" s="53" customFormat="1" x14ac:dyDescent="0.25"/>
    <row r="787" s="53" customFormat="1" x14ac:dyDescent="0.25"/>
    <row r="788" s="53" customFormat="1" x14ac:dyDescent="0.25"/>
    <row r="789" s="53" customFormat="1" x14ac:dyDescent="0.25"/>
    <row r="790" s="53" customFormat="1" x14ac:dyDescent="0.25"/>
    <row r="791" s="53" customFormat="1" x14ac:dyDescent="0.25"/>
    <row r="792" s="53" customFormat="1" x14ac:dyDescent="0.25"/>
    <row r="793" s="53" customFormat="1" x14ac:dyDescent="0.25"/>
    <row r="794" s="53" customFormat="1" x14ac:dyDescent="0.25"/>
    <row r="795" s="53" customFormat="1" x14ac:dyDescent="0.25"/>
    <row r="796" s="53" customFormat="1" x14ac:dyDescent="0.25"/>
    <row r="797" s="53" customFormat="1" x14ac:dyDescent="0.25"/>
    <row r="798" s="53" customFormat="1" x14ac:dyDescent="0.25"/>
    <row r="799" s="53" customFormat="1" x14ac:dyDescent="0.25"/>
    <row r="800" s="53" customFormat="1" x14ac:dyDescent="0.25"/>
    <row r="801" s="53" customFormat="1" x14ac:dyDescent="0.25"/>
    <row r="802" s="53" customFormat="1" x14ac:dyDescent="0.25"/>
    <row r="803" s="53" customFormat="1" x14ac:dyDescent="0.25"/>
    <row r="804" s="53" customFormat="1" x14ac:dyDescent="0.25"/>
    <row r="805" s="53" customFormat="1" x14ac:dyDescent="0.25"/>
    <row r="806" s="53" customFormat="1" x14ac:dyDescent="0.25"/>
    <row r="807" s="53" customFormat="1" x14ac:dyDescent="0.25"/>
    <row r="808" s="53" customFormat="1" x14ac:dyDescent="0.25"/>
    <row r="809" s="53" customFormat="1" x14ac:dyDescent="0.25"/>
    <row r="810" s="53" customFormat="1" x14ac:dyDescent="0.25"/>
    <row r="811" s="53" customFormat="1" x14ac:dyDescent="0.25"/>
    <row r="812" s="53" customFormat="1" x14ac:dyDescent="0.25"/>
    <row r="813" s="53" customFormat="1" x14ac:dyDescent="0.25"/>
    <row r="814" s="53" customFormat="1" x14ac:dyDescent="0.25"/>
    <row r="815" s="53" customFormat="1" x14ac:dyDescent="0.25"/>
    <row r="816" s="53" customFormat="1" x14ac:dyDescent="0.25"/>
    <row r="817" s="53" customFormat="1" x14ac:dyDescent="0.25"/>
    <row r="818" s="53" customFormat="1" x14ac:dyDescent="0.25"/>
    <row r="819" s="53" customFormat="1" x14ac:dyDescent="0.25"/>
    <row r="820" s="53" customFormat="1" x14ac:dyDescent="0.25"/>
    <row r="821" s="53" customFormat="1" x14ac:dyDescent="0.25"/>
    <row r="822" s="53" customFormat="1" x14ac:dyDescent="0.25"/>
    <row r="823" s="53" customFormat="1" x14ac:dyDescent="0.25"/>
    <row r="824" s="53" customFormat="1" x14ac:dyDescent="0.25"/>
    <row r="825" s="53" customFormat="1" x14ac:dyDescent="0.25"/>
    <row r="826" s="53" customFormat="1" x14ac:dyDescent="0.25"/>
    <row r="827" s="53" customFormat="1" x14ac:dyDescent="0.25"/>
    <row r="828" s="53" customFormat="1" x14ac:dyDescent="0.25"/>
    <row r="829" s="53" customFormat="1" x14ac:dyDescent="0.25"/>
    <row r="830" s="53" customFormat="1" x14ac:dyDescent="0.25"/>
    <row r="831" s="53" customFormat="1" x14ac:dyDescent="0.25"/>
    <row r="832" s="53" customFormat="1" x14ac:dyDescent="0.25"/>
    <row r="833" s="53" customFormat="1" x14ac:dyDescent="0.25"/>
    <row r="834" s="53" customFormat="1" x14ac:dyDescent="0.25"/>
    <row r="835" s="53" customFormat="1" x14ac:dyDescent="0.25"/>
    <row r="836" s="53" customFormat="1" x14ac:dyDescent="0.25"/>
    <row r="837" s="53" customFormat="1" x14ac:dyDescent="0.25"/>
    <row r="838" s="53" customFormat="1" x14ac:dyDescent="0.25"/>
    <row r="839" s="53" customFormat="1" x14ac:dyDescent="0.25"/>
    <row r="840" s="53" customFormat="1" x14ac:dyDescent="0.25"/>
    <row r="841" s="53" customFormat="1" x14ac:dyDescent="0.25"/>
    <row r="842" s="53" customFormat="1" x14ac:dyDescent="0.25"/>
    <row r="843" s="53" customFormat="1" x14ac:dyDescent="0.25"/>
    <row r="844" s="53" customFormat="1" x14ac:dyDescent="0.25"/>
    <row r="845" s="53" customFormat="1" x14ac:dyDescent="0.25"/>
    <row r="846" s="53" customFormat="1" x14ac:dyDescent="0.25"/>
    <row r="847" s="53" customFormat="1" x14ac:dyDescent="0.25"/>
    <row r="848" s="53" customFormat="1" x14ac:dyDescent="0.25"/>
    <row r="849" s="53" customFormat="1" x14ac:dyDescent="0.25"/>
    <row r="850" s="53" customFormat="1" x14ac:dyDescent="0.25"/>
    <row r="851" s="53" customFormat="1" x14ac:dyDescent="0.25"/>
    <row r="852" s="53" customFormat="1" x14ac:dyDescent="0.25"/>
    <row r="853" s="53" customFormat="1" x14ac:dyDescent="0.25"/>
    <row r="854" s="53" customFormat="1" x14ac:dyDescent="0.25"/>
    <row r="855" s="53" customFormat="1" x14ac:dyDescent="0.25"/>
    <row r="856" s="53" customFormat="1" x14ac:dyDescent="0.25"/>
    <row r="857" s="53" customFormat="1" x14ac:dyDescent="0.25"/>
    <row r="858" s="53" customFormat="1" x14ac:dyDescent="0.25"/>
    <row r="859" s="53" customFormat="1" x14ac:dyDescent="0.25"/>
    <row r="860" s="53" customFormat="1" x14ac:dyDescent="0.25"/>
    <row r="861" s="53" customFormat="1" x14ac:dyDescent="0.25"/>
    <row r="862" s="53" customFormat="1" x14ac:dyDescent="0.25"/>
    <row r="863" s="53" customFormat="1" x14ac:dyDescent="0.25"/>
    <row r="864" s="53" customFormat="1" x14ac:dyDescent="0.25"/>
    <row r="865" s="53" customFormat="1" x14ac:dyDescent="0.25"/>
    <row r="866" s="53" customFormat="1" x14ac:dyDescent="0.25"/>
    <row r="867" s="53" customFormat="1" x14ac:dyDescent="0.25"/>
    <row r="868" s="53" customFormat="1" x14ac:dyDescent="0.25"/>
    <row r="869" s="53" customFormat="1" x14ac:dyDescent="0.25"/>
    <row r="870" s="53" customFormat="1" x14ac:dyDescent="0.25"/>
    <row r="871" s="53" customFormat="1" x14ac:dyDescent="0.25"/>
    <row r="872" s="53" customFormat="1" x14ac:dyDescent="0.25"/>
    <row r="873" s="53" customFormat="1" x14ac:dyDescent="0.25"/>
    <row r="874" s="53" customFormat="1" x14ac:dyDescent="0.25"/>
    <row r="875" s="53" customFormat="1" x14ac:dyDescent="0.25"/>
    <row r="876" s="53" customFormat="1" x14ac:dyDescent="0.25"/>
    <row r="877" s="53" customFormat="1" x14ac:dyDescent="0.25"/>
    <row r="878" s="53" customFormat="1" x14ac:dyDescent="0.25"/>
    <row r="879" s="53" customFormat="1" x14ac:dyDescent="0.25"/>
    <row r="880" s="53" customFormat="1" x14ac:dyDescent="0.25"/>
    <row r="881" s="53" customFormat="1" x14ac:dyDescent="0.25"/>
    <row r="882" s="53" customFormat="1" x14ac:dyDescent="0.25"/>
    <row r="883" s="53" customFormat="1" x14ac:dyDescent="0.25"/>
    <row r="884" s="53" customFormat="1" x14ac:dyDescent="0.25"/>
    <row r="885" s="53" customFormat="1" x14ac:dyDescent="0.25"/>
    <row r="886" s="53" customFormat="1" x14ac:dyDescent="0.25"/>
    <row r="887" s="53" customFormat="1" x14ac:dyDescent="0.25"/>
    <row r="888" s="53" customFormat="1" x14ac:dyDescent="0.25"/>
    <row r="889" s="53" customFormat="1" x14ac:dyDescent="0.25"/>
    <row r="890" s="53" customFormat="1" x14ac:dyDescent="0.25"/>
    <row r="891" s="53" customFormat="1" x14ac:dyDescent="0.25"/>
    <row r="892" s="53" customFormat="1" x14ac:dyDescent="0.25"/>
    <row r="893" s="53" customFormat="1" x14ac:dyDescent="0.25"/>
    <row r="894" s="53" customFormat="1" x14ac:dyDescent="0.25"/>
    <row r="895" s="53" customFormat="1" x14ac:dyDescent="0.25"/>
    <row r="896" s="53" customFormat="1" x14ac:dyDescent="0.25"/>
    <row r="897" s="53" customFormat="1" x14ac:dyDescent="0.25"/>
    <row r="898" s="53" customFormat="1" x14ac:dyDescent="0.25"/>
    <row r="899" s="53" customFormat="1" x14ac:dyDescent="0.25"/>
    <row r="900" s="53" customFormat="1" x14ac:dyDescent="0.25"/>
    <row r="901" s="53" customFormat="1" x14ac:dyDescent="0.25"/>
    <row r="902" s="53" customFormat="1" x14ac:dyDescent="0.25"/>
    <row r="903" s="53" customFormat="1" x14ac:dyDescent="0.25"/>
    <row r="904" s="53" customFormat="1" x14ac:dyDescent="0.25"/>
    <row r="905" s="53" customFormat="1" x14ac:dyDescent="0.25"/>
    <row r="906" s="53" customFormat="1" x14ac:dyDescent="0.25"/>
    <row r="907" s="53" customFormat="1" x14ac:dyDescent="0.25"/>
    <row r="908" s="53" customFormat="1" x14ac:dyDescent="0.25"/>
    <row r="909" s="53" customFormat="1" x14ac:dyDescent="0.25"/>
    <row r="910" s="53" customFormat="1" x14ac:dyDescent="0.25"/>
    <row r="911" s="53" customFormat="1" x14ac:dyDescent="0.25"/>
  </sheetData>
  <mergeCells count="42">
    <mergeCell ref="C60:E60"/>
    <mergeCell ref="C61:E61"/>
    <mergeCell ref="A54:G54"/>
    <mergeCell ref="A56:G56"/>
    <mergeCell ref="A58:A59"/>
    <mergeCell ref="B58:B59"/>
    <mergeCell ref="C58:E59"/>
    <mergeCell ref="F58:G58"/>
    <mergeCell ref="A32:B32"/>
    <mergeCell ref="A34:G34"/>
    <mergeCell ref="A36:G38"/>
    <mergeCell ref="A40:G44"/>
    <mergeCell ref="A46:G46"/>
    <mergeCell ref="A48:G52"/>
    <mergeCell ref="A25:C25"/>
    <mergeCell ref="A27:D27"/>
    <mergeCell ref="A29:E29"/>
    <mergeCell ref="A30:B31"/>
    <mergeCell ref="C30:C31"/>
    <mergeCell ref="D30:D31"/>
    <mergeCell ref="E30:E31"/>
    <mergeCell ref="A17:C17"/>
    <mergeCell ref="A19:G19"/>
    <mergeCell ref="A21:A22"/>
    <mergeCell ref="B21:B22"/>
    <mergeCell ref="C21:D21"/>
    <mergeCell ref="E21:E22"/>
    <mergeCell ref="F21:G21"/>
    <mergeCell ref="A9:C9"/>
    <mergeCell ref="A11:G11"/>
    <mergeCell ref="A13:A14"/>
    <mergeCell ref="B13:B14"/>
    <mergeCell ref="C13:D13"/>
    <mergeCell ref="E13:E14"/>
    <mergeCell ref="F13:G13"/>
    <mergeCell ref="A1:G1"/>
    <mergeCell ref="A4:G4"/>
    <mergeCell ref="A6:A7"/>
    <mergeCell ref="B6:B7"/>
    <mergeCell ref="C6:D6"/>
    <mergeCell ref="E6:E7"/>
    <mergeCell ref="F6:G6"/>
  </mergeCells>
  <pageMargins left="0.23622047244094488" right="0.23622047244094488"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3"/>
  <sheetViews>
    <sheetView topLeftCell="A22" workbookViewId="0">
      <selection activeCell="I15" sqref="I15"/>
    </sheetView>
  </sheetViews>
  <sheetFormatPr baseColWidth="10" defaultRowHeight="15" x14ac:dyDescent="0.25"/>
  <cols>
    <col min="1" max="1" width="1.7109375" style="182" customWidth="1"/>
    <col min="2" max="3" width="11.42578125" style="182"/>
    <col min="4" max="4" width="14.5703125" style="182" customWidth="1"/>
    <col min="5" max="5" width="9.42578125" style="182" bestFit="1" customWidth="1"/>
    <col min="6" max="6" width="12" style="182" customWidth="1"/>
    <col min="7" max="7" width="13.42578125" style="182" customWidth="1"/>
    <col min="8" max="8" width="15.28515625" style="182" bestFit="1" customWidth="1"/>
    <col min="9" max="16384" width="11.42578125" style="182"/>
  </cols>
  <sheetData>
    <row r="1" spans="2:8" ht="15.75" thickBot="1" x14ac:dyDescent="0.3">
      <c r="B1" s="457" t="s">
        <v>0</v>
      </c>
      <c r="C1" s="458"/>
      <c r="D1" s="458"/>
      <c r="E1" s="458"/>
      <c r="F1" s="458"/>
      <c r="G1" s="458"/>
      <c r="H1" s="459"/>
    </row>
    <row r="2" spans="2:8" ht="15.75" thickBot="1" x14ac:dyDescent="0.3"/>
    <row r="3" spans="2:8" ht="15.75" thickBot="1" x14ac:dyDescent="0.3">
      <c r="B3" s="277" t="s">
        <v>1</v>
      </c>
      <c r="C3" s="278"/>
      <c r="D3" s="278"/>
      <c r="E3" s="278"/>
      <c r="F3" s="278"/>
      <c r="G3" s="278"/>
      <c r="H3" s="279"/>
    </row>
    <row r="4" spans="2:8" ht="15.75" thickBot="1" x14ac:dyDescent="0.3">
      <c r="B4" s="447" t="s">
        <v>2</v>
      </c>
      <c r="C4" s="448"/>
      <c r="D4" s="448"/>
      <c r="E4" s="449"/>
      <c r="F4" s="192" t="s">
        <v>3</v>
      </c>
      <c r="G4" s="192" t="s">
        <v>4</v>
      </c>
      <c r="H4" s="131" t="s">
        <v>5</v>
      </c>
    </row>
    <row r="5" spans="2:8" x14ac:dyDescent="0.25">
      <c r="B5" s="450" t="s">
        <v>6</v>
      </c>
      <c r="C5" s="451"/>
      <c r="D5" s="451"/>
      <c r="E5" s="452"/>
      <c r="F5" s="209">
        <v>0.98</v>
      </c>
      <c r="G5" s="197">
        <v>0.98</v>
      </c>
      <c r="H5" s="211">
        <f>F5-G5</f>
        <v>0</v>
      </c>
    </row>
    <row r="6" spans="2:8" x14ac:dyDescent="0.25">
      <c r="B6" s="433" t="s">
        <v>7</v>
      </c>
      <c r="C6" s="434"/>
      <c r="D6" s="434"/>
      <c r="E6" s="435"/>
      <c r="F6" s="208">
        <v>0.95</v>
      </c>
      <c r="G6" s="212">
        <v>0.95</v>
      </c>
      <c r="H6" s="208">
        <f>F6-G6</f>
        <v>0</v>
      </c>
    </row>
    <row r="7" spans="2:8" x14ac:dyDescent="0.25">
      <c r="B7" s="433" t="s">
        <v>8</v>
      </c>
      <c r="C7" s="434"/>
      <c r="D7" s="434"/>
      <c r="E7" s="435"/>
      <c r="F7" s="208">
        <v>1</v>
      </c>
      <c r="G7" s="198">
        <v>1</v>
      </c>
      <c r="H7" s="194">
        <f>F7-G7</f>
        <v>0</v>
      </c>
    </row>
    <row r="8" spans="2:8" ht="15.75" thickBot="1" x14ac:dyDescent="0.3">
      <c r="B8" s="444" t="s">
        <v>9</v>
      </c>
      <c r="C8" s="445"/>
      <c r="D8" s="445"/>
      <c r="E8" s="446"/>
      <c r="F8" s="207">
        <v>0.95</v>
      </c>
      <c r="G8" s="210">
        <v>0.95</v>
      </c>
      <c r="H8" s="207">
        <f>F8-G8</f>
        <v>0</v>
      </c>
    </row>
    <row r="9" spans="2:8" ht="15.75" thickBot="1" x14ac:dyDescent="0.3">
      <c r="B9" s="106"/>
      <c r="C9" s="106"/>
      <c r="D9" s="106"/>
      <c r="E9" s="106"/>
      <c r="F9" s="190">
        <f>AVERAGE(F5:F8)</f>
        <v>0.97</v>
      </c>
      <c r="G9" s="106"/>
      <c r="H9" s="191">
        <f>AVERAGE(H5:H8)</f>
        <v>0</v>
      </c>
    </row>
    <row r="10" spans="2:8" ht="15.75" thickBot="1" x14ac:dyDescent="0.3">
      <c r="F10" s="184"/>
      <c r="G10" s="185"/>
      <c r="H10" s="186"/>
    </row>
    <row r="11" spans="2:8" ht="15.75" thickBot="1" x14ac:dyDescent="0.3">
      <c r="B11" s="277" t="s">
        <v>10</v>
      </c>
      <c r="C11" s="278"/>
      <c r="D11" s="278"/>
      <c r="E11" s="278"/>
      <c r="F11" s="278"/>
      <c r="G11" s="278"/>
      <c r="H11" s="279"/>
    </row>
    <row r="12" spans="2:8" ht="15.75" thickBot="1" x14ac:dyDescent="0.3">
      <c r="B12" s="447" t="s">
        <v>2</v>
      </c>
      <c r="C12" s="448"/>
      <c r="D12" s="448"/>
      <c r="E12" s="449"/>
      <c r="F12" s="131" t="s">
        <v>3</v>
      </c>
      <c r="G12" s="131" t="s">
        <v>4</v>
      </c>
      <c r="H12" s="131" t="s">
        <v>5</v>
      </c>
    </row>
    <row r="13" spans="2:8" x14ac:dyDescent="0.25">
      <c r="B13" s="450" t="s">
        <v>11</v>
      </c>
      <c r="C13" s="451"/>
      <c r="D13" s="451"/>
      <c r="E13" s="456"/>
      <c r="F13" s="206">
        <v>1</v>
      </c>
      <c r="G13" s="202">
        <v>1</v>
      </c>
      <c r="H13" s="193">
        <f>F13-G13</f>
        <v>0</v>
      </c>
    </row>
    <row r="14" spans="2:8" ht="15.75" thickBot="1" x14ac:dyDescent="0.3">
      <c r="B14" s="444" t="s">
        <v>12</v>
      </c>
      <c r="C14" s="445"/>
      <c r="D14" s="445"/>
      <c r="E14" s="446"/>
      <c r="F14" s="207">
        <v>1</v>
      </c>
      <c r="G14" s="203">
        <v>1</v>
      </c>
      <c r="H14" s="195">
        <f>F14-G14</f>
        <v>0</v>
      </c>
    </row>
    <row r="15" spans="2:8" ht="15.75" thickBot="1" x14ac:dyDescent="0.3">
      <c r="B15" s="106"/>
      <c r="C15" s="106"/>
      <c r="D15" s="106"/>
      <c r="E15" s="205"/>
      <c r="F15" s="204">
        <f>AVERAGE(F13:F14)</f>
        <v>1</v>
      </c>
      <c r="G15" s="201"/>
      <c r="H15" s="196">
        <f>AVERAGE(H13:H14)</f>
        <v>0</v>
      </c>
    </row>
    <row r="16" spans="2:8" ht="6.75" customHeight="1" thickBot="1" x14ac:dyDescent="0.3"/>
    <row r="17" spans="2:8" ht="15.75" thickBot="1" x14ac:dyDescent="0.3">
      <c r="B17" s="277" t="s">
        <v>13</v>
      </c>
      <c r="C17" s="278"/>
      <c r="D17" s="278"/>
      <c r="E17" s="278"/>
      <c r="F17" s="278"/>
      <c r="G17" s="278"/>
      <c r="H17" s="279"/>
    </row>
    <row r="18" spans="2:8" ht="15.75" thickBot="1" x14ac:dyDescent="0.3">
      <c r="B18" s="447" t="s">
        <v>2</v>
      </c>
      <c r="C18" s="448"/>
      <c r="D18" s="448"/>
      <c r="E18" s="449"/>
      <c r="F18" s="192" t="s">
        <v>3</v>
      </c>
      <c r="G18" s="192" t="s">
        <v>4</v>
      </c>
      <c r="H18" s="131" t="s">
        <v>5</v>
      </c>
    </row>
    <row r="19" spans="2:8" x14ac:dyDescent="0.25">
      <c r="B19" s="450" t="s">
        <v>14</v>
      </c>
      <c r="C19" s="451"/>
      <c r="D19" s="451"/>
      <c r="E19" s="452"/>
      <c r="F19" s="193">
        <v>0.95</v>
      </c>
      <c r="G19" s="197">
        <v>0.95</v>
      </c>
      <c r="H19" s="193">
        <f>F19-G19</f>
        <v>0</v>
      </c>
    </row>
    <row r="20" spans="2:8" x14ac:dyDescent="0.25">
      <c r="B20" s="433" t="s">
        <v>15</v>
      </c>
      <c r="C20" s="434"/>
      <c r="D20" s="434"/>
      <c r="E20" s="435"/>
      <c r="F20" s="208">
        <v>0.95</v>
      </c>
      <c r="G20" s="198">
        <v>0.95</v>
      </c>
      <c r="H20" s="194">
        <f>F20-G20</f>
        <v>0</v>
      </c>
    </row>
    <row r="21" spans="2:8" x14ac:dyDescent="0.25">
      <c r="B21" s="433" t="s">
        <v>16</v>
      </c>
      <c r="C21" s="434"/>
      <c r="D21" s="434"/>
      <c r="E21" s="435"/>
      <c r="F21" s="208">
        <v>0.95</v>
      </c>
      <c r="G21" s="198">
        <v>0.95</v>
      </c>
      <c r="H21" s="194">
        <f>F21-G21</f>
        <v>0</v>
      </c>
    </row>
    <row r="22" spans="2:8" ht="15.75" thickBot="1" x14ac:dyDescent="0.3">
      <c r="B22" s="444" t="s">
        <v>17</v>
      </c>
      <c r="C22" s="445"/>
      <c r="D22" s="445"/>
      <c r="E22" s="446"/>
      <c r="F22" s="207">
        <v>0.95</v>
      </c>
      <c r="G22" s="199">
        <v>0.95</v>
      </c>
      <c r="H22" s="195">
        <f>F22-G22</f>
        <v>0</v>
      </c>
    </row>
    <row r="23" spans="2:8" ht="15.75" thickBot="1" x14ac:dyDescent="0.3">
      <c r="B23" s="106"/>
      <c r="C23" s="106"/>
      <c r="D23" s="106"/>
      <c r="E23" s="106"/>
      <c r="F23" s="188">
        <f>AVERAGE(F19:F22)</f>
        <v>0.95</v>
      </c>
      <c r="G23" s="200"/>
      <c r="H23" s="196">
        <f>AVERAGE(H19:H22)</f>
        <v>0</v>
      </c>
    </row>
    <row r="24" spans="2:8" ht="8.25" customHeight="1" thickBot="1" x14ac:dyDescent="0.3"/>
    <row r="25" spans="2:8" ht="15.75" thickBot="1" x14ac:dyDescent="0.3">
      <c r="B25" s="277" t="s">
        <v>18</v>
      </c>
      <c r="C25" s="278"/>
      <c r="D25" s="278"/>
      <c r="E25" s="278"/>
      <c r="F25" s="278"/>
      <c r="G25" s="278"/>
      <c r="H25" s="279"/>
    </row>
    <row r="26" spans="2:8" ht="15.75" thickBot="1" x14ac:dyDescent="0.3">
      <c r="B26" s="453" t="s">
        <v>2</v>
      </c>
      <c r="C26" s="454"/>
      <c r="D26" s="454"/>
      <c r="E26" s="455"/>
      <c r="F26" s="215" t="s">
        <v>3</v>
      </c>
      <c r="G26" s="213" t="s">
        <v>4</v>
      </c>
      <c r="H26" s="213" t="s">
        <v>5</v>
      </c>
    </row>
    <row r="27" spans="2:8" x14ac:dyDescent="0.25">
      <c r="B27" s="450" t="s">
        <v>19</v>
      </c>
      <c r="C27" s="451"/>
      <c r="D27" s="451"/>
      <c r="E27" s="456"/>
      <c r="F27" s="206">
        <v>0.96</v>
      </c>
      <c r="G27" s="202">
        <v>0.96</v>
      </c>
      <c r="H27" s="193">
        <f>F27-G27</f>
        <v>0</v>
      </c>
    </row>
    <row r="28" spans="2:8" x14ac:dyDescent="0.25">
      <c r="B28" s="433" t="s">
        <v>20</v>
      </c>
      <c r="C28" s="434"/>
      <c r="D28" s="434"/>
      <c r="E28" s="435"/>
      <c r="F28" s="208">
        <v>0.96</v>
      </c>
      <c r="G28" s="214">
        <v>0.96</v>
      </c>
      <c r="H28" s="194">
        <f>F28-G28</f>
        <v>0</v>
      </c>
    </row>
    <row r="29" spans="2:8" x14ac:dyDescent="0.25">
      <c r="B29" s="433" t="s">
        <v>21</v>
      </c>
      <c r="C29" s="434"/>
      <c r="D29" s="434"/>
      <c r="E29" s="435"/>
      <c r="F29" s="208">
        <v>0.96</v>
      </c>
      <c r="G29" s="214">
        <v>0.96</v>
      </c>
      <c r="H29" s="194">
        <f>F29-G29</f>
        <v>0</v>
      </c>
    </row>
    <row r="30" spans="2:8" x14ac:dyDescent="0.25">
      <c r="B30" s="433" t="s">
        <v>22</v>
      </c>
      <c r="C30" s="434"/>
      <c r="D30" s="434"/>
      <c r="E30" s="435"/>
      <c r="F30" s="208">
        <v>0.96</v>
      </c>
      <c r="G30" s="214">
        <v>0.96</v>
      </c>
      <c r="H30" s="194">
        <f>F30-G30</f>
        <v>0</v>
      </c>
    </row>
    <row r="31" spans="2:8" ht="15.75" thickBot="1" x14ac:dyDescent="0.3">
      <c r="B31" s="444" t="s">
        <v>23</v>
      </c>
      <c r="C31" s="445"/>
      <c r="D31" s="445"/>
      <c r="E31" s="446"/>
      <c r="F31" s="207">
        <v>0.96</v>
      </c>
      <c r="G31" s="203">
        <v>0.96</v>
      </c>
      <c r="H31" s="195">
        <f>F31-G31</f>
        <v>0</v>
      </c>
    </row>
    <row r="32" spans="2:8" ht="15.75" thickBot="1" x14ac:dyDescent="0.3">
      <c r="B32" s="106"/>
      <c r="C32" s="106"/>
      <c r="D32" s="106"/>
      <c r="E32" s="106"/>
      <c r="F32" s="188">
        <f>AVERAGE(F27:F31)</f>
        <v>0.96</v>
      </c>
      <c r="G32" s="106"/>
      <c r="H32" s="189">
        <f>AVERAGE(H27:H31)</f>
        <v>0</v>
      </c>
    </row>
    <row r="33" spans="2:12" ht="15.75" thickBot="1" x14ac:dyDescent="0.3"/>
    <row r="34" spans="2:12" x14ac:dyDescent="0.25">
      <c r="B34" s="440"/>
      <c r="C34" s="440" t="s">
        <v>3</v>
      </c>
      <c r="D34" s="440" t="s">
        <v>24</v>
      </c>
      <c r="E34" s="442" t="s">
        <v>25</v>
      </c>
      <c r="F34" s="442" t="s">
        <v>26</v>
      </c>
      <c r="G34" s="442" t="s">
        <v>27</v>
      </c>
    </row>
    <row r="35" spans="2:12" ht="15.75" thickBot="1" x14ac:dyDescent="0.3">
      <c r="B35" s="441"/>
      <c r="C35" s="441"/>
      <c r="D35" s="441"/>
      <c r="E35" s="443"/>
      <c r="F35" s="443"/>
      <c r="G35" s="443"/>
    </row>
    <row r="36" spans="2:12" x14ac:dyDescent="0.25">
      <c r="B36" s="222" t="s">
        <v>28</v>
      </c>
      <c r="C36" s="225">
        <f>F9</f>
        <v>0.97</v>
      </c>
      <c r="D36" s="225">
        <v>0.97</v>
      </c>
      <c r="E36" s="228">
        <f>C36-D36</f>
        <v>0</v>
      </c>
      <c r="F36" s="219">
        <v>0.6</v>
      </c>
      <c r="G36" s="216"/>
    </row>
    <row r="37" spans="2:12" x14ac:dyDescent="0.25">
      <c r="B37" s="223" t="s">
        <v>29</v>
      </c>
      <c r="C37" s="226">
        <f>F15</f>
        <v>1</v>
      </c>
      <c r="D37" s="226">
        <f>G14</f>
        <v>1</v>
      </c>
      <c r="E37" s="229">
        <f>C37-D37</f>
        <v>0</v>
      </c>
      <c r="F37" s="220">
        <v>0.3</v>
      </c>
      <c r="G37" s="217"/>
    </row>
    <row r="38" spans="2:12" x14ac:dyDescent="0.25">
      <c r="B38" s="223" t="s">
        <v>30</v>
      </c>
      <c r="C38" s="226">
        <f>F23</f>
        <v>0.95</v>
      </c>
      <c r="D38" s="226">
        <f>G22</f>
        <v>0.95</v>
      </c>
      <c r="E38" s="229">
        <f>C38-D38</f>
        <v>0</v>
      </c>
      <c r="F38" s="220">
        <v>0.6</v>
      </c>
      <c r="G38" s="217"/>
    </row>
    <row r="39" spans="2:12" ht="15.75" thickBot="1" x14ac:dyDescent="0.3">
      <c r="B39" s="224" t="s">
        <v>31</v>
      </c>
      <c r="C39" s="227">
        <f>F32</f>
        <v>0.96</v>
      </c>
      <c r="D39" s="227">
        <f>G31</f>
        <v>0.96</v>
      </c>
      <c r="E39" s="230">
        <f>C39-D39</f>
        <v>0</v>
      </c>
      <c r="F39" s="221">
        <v>1.5</v>
      </c>
      <c r="G39" s="218"/>
      <c r="L39" s="439"/>
    </row>
    <row r="40" spans="2:12" ht="15.75" thickBot="1" x14ac:dyDescent="0.3">
      <c r="B40" s="106"/>
      <c r="C40" s="190">
        <f>AVERAGE(C36:C39)</f>
        <v>0.97</v>
      </c>
      <c r="D40" s="190">
        <f>AVERAGE(D36:D39)</f>
        <v>0.97</v>
      </c>
      <c r="E40" s="231">
        <f>C40-D40</f>
        <v>0</v>
      </c>
      <c r="F40" s="106"/>
      <c r="G40" s="187">
        <f>SUM(G36:G39)</f>
        <v>0</v>
      </c>
      <c r="L40" s="439"/>
    </row>
    <row r="41" spans="2:12" ht="6" customHeight="1" x14ac:dyDescent="0.25"/>
    <row r="42" spans="2:12" ht="15.75" thickBot="1" x14ac:dyDescent="0.3"/>
    <row r="43" spans="2:12" ht="15.75" thickBot="1" x14ac:dyDescent="0.3">
      <c r="B43" s="436" t="s">
        <v>171</v>
      </c>
      <c r="C43" s="437"/>
      <c r="D43" s="437"/>
      <c r="E43" s="437"/>
      <c r="F43" s="437"/>
      <c r="G43" s="437"/>
      <c r="H43" s="438"/>
    </row>
  </sheetData>
  <mergeCells count="32">
    <mergeCell ref="B7:E7"/>
    <mergeCell ref="B11:H11"/>
    <mergeCell ref="B12:E12"/>
    <mergeCell ref="B13:E13"/>
    <mergeCell ref="B14:E14"/>
    <mergeCell ref="B8:E8"/>
    <mergeCell ref="B1:H1"/>
    <mergeCell ref="B3:H3"/>
    <mergeCell ref="B4:E4"/>
    <mergeCell ref="B5:E5"/>
    <mergeCell ref="B6:E6"/>
    <mergeCell ref="B25:H25"/>
    <mergeCell ref="B26:E26"/>
    <mergeCell ref="B27:E27"/>
    <mergeCell ref="B29:E29"/>
    <mergeCell ref="B30:E30"/>
    <mergeCell ref="B17:H17"/>
    <mergeCell ref="B28:E28"/>
    <mergeCell ref="B43:H43"/>
    <mergeCell ref="L39:L40"/>
    <mergeCell ref="B34:B35"/>
    <mergeCell ref="C34:C35"/>
    <mergeCell ref="D34:D35"/>
    <mergeCell ref="E34:E35"/>
    <mergeCell ref="F34:F35"/>
    <mergeCell ref="G34:G35"/>
    <mergeCell ref="B31:E31"/>
    <mergeCell ref="B18:E18"/>
    <mergeCell ref="B19:E19"/>
    <mergeCell ref="B20:E20"/>
    <mergeCell ref="B21:E21"/>
    <mergeCell ref="B22:E22"/>
  </mergeCells>
  <phoneticPr fontId="0" type="noConversion"/>
  <conditionalFormatting sqref="G36">
    <cfRule type="cellIs" dxfId="5" priority="6" operator="lessThan">
      <formula>$E$36</formula>
    </cfRule>
    <cfRule type="aboveAverage" dxfId="4" priority="7" aboveAverage="0" stdDev="1"/>
    <cfRule type="colorScale" priority="8">
      <colorScale>
        <cfvo type="min"/>
        <cfvo type="formula" val="$F$36*$E$36"/>
        <color rgb="FFFF7128"/>
        <color rgb="FFFFEF9C"/>
      </colorScale>
    </cfRule>
  </conditionalFormatting>
  <conditionalFormatting sqref="G37:G39">
    <cfRule type="cellIs" dxfId="3" priority="3" operator="lessThan">
      <formula>$E$36</formula>
    </cfRule>
    <cfRule type="aboveAverage" dxfId="2" priority="4" aboveAverage="0" stdDev="1"/>
    <cfRule type="colorScale" priority="5">
      <colorScale>
        <cfvo type="min"/>
        <cfvo type="formula" val="$F$36*$E$36"/>
        <color rgb="FFFF7128"/>
        <color rgb="FFFFEF9C"/>
      </colorScale>
    </cfRule>
  </conditionalFormatting>
  <conditionalFormatting sqref="G36:G39">
    <cfRule type="cellIs" dxfId="1" priority="1" operator="greaterThan">
      <formula>0</formula>
    </cfRule>
    <cfRule type="cellIs" dxfId="0" priority="2" operator="greaterThan">
      <formula>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95" workbookViewId="0">
      <selection activeCell="E87" sqref="E87"/>
    </sheetView>
  </sheetViews>
  <sheetFormatPr baseColWidth="10" defaultColWidth="9.140625" defaultRowHeight="12" x14ac:dyDescent="0.25"/>
  <cols>
    <col min="1" max="2" width="1.5703125" style="154" customWidth="1"/>
    <col min="3" max="3" width="16.7109375" style="154" bestFit="1" customWidth="1"/>
    <col min="4" max="4" width="2.140625" style="154" customWidth="1"/>
    <col min="5" max="5" width="25.42578125" style="154" bestFit="1" customWidth="1"/>
    <col min="6" max="6" width="17" style="154" bestFit="1" customWidth="1"/>
    <col min="7" max="7" width="15.5703125" style="154" bestFit="1" customWidth="1"/>
    <col min="8" max="8" width="67.28515625" style="154" customWidth="1"/>
    <col min="9" max="16384" width="9.140625" style="154"/>
  </cols>
  <sheetData>
    <row r="1" spans="3:8" ht="12.75" thickBot="1" x14ac:dyDescent="0.3"/>
    <row r="2" spans="3:8" ht="13.5" thickTop="1" thickBot="1" x14ac:dyDescent="0.3">
      <c r="C2" s="151" t="s">
        <v>115</v>
      </c>
      <c r="E2" s="14" t="s">
        <v>116</v>
      </c>
      <c r="F2" s="14" t="s">
        <v>117</v>
      </c>
      <c r="G2" s="14" t="s">
        <v>118</v>
      </c>
      <c r="H2" s="14" t="s">
        <v>119</v>
      </c>
    </row>
    <row r="3" spans="3:8" ht="5.25" customHeight="1" thickTop="1" thickBot="1" x14ac:dyDescent="0.3"/>
    <row r="4" spans="3:8" ht="37.5" thickTop="1" thickBot="1" x14ac:dyDescent="0.3">
      <c r="C4" s="181" t="s">
        <v>120</v>
      </c>
      <c r="E4" s="152" t="s">
        <v>121</v>
      </c>
      <c r="F4" s="14" t="s">
        <v>122</v>
      </c>
      <c r="G4" s="14" t="s">
        <v>123</v>
      </c>
      <c r="H4" s="155" t="s">
        <v>124</v>
      </c>
    </row>
    <row r="5" spans="3:8" ht="3.75" customHeight="1" thickBot="1" x14ac:dyDescent="0.3"/>
    <row r="6" spans="3:8" ht="49.5" thickTop="1" thickBot="1" x14ac:dyDescent="0.3">
      <c r="E6" s="156" t="s">
        <v>125</v>
      </c>
      <c r="F6" s="156" t="s">
        <v>126</v>
      </c>
      <c r="G6" s="15" t="s">
        <v>127</v>
      </c>
      <c r="H6" s="155" t="s">
        <v>128</v>
      </c>
    </row>
    <row r="7" spans="3:8" ht="3.75" customHeight="1" thickTop="1" thickBot="1" x14ac:dyDescent="0.3"/>
    <row r="8" spans="3:8" ht="13.5" thickTop="1" thickBot="1" x14ac:dyDescent="0.3">
      <c r="H8" s="155" t="s">
        <v>129</v>
      </c>
    </row>
    <row r="9" spans="3:8" ht="6" customHeight="1" thickTop="1" thickBot="1" x14ac:dyDescent="0.3">
      <c r="H9" s="157"/>
    </row>
    <row r="10" spans="3:8" ht="25.5" thickTop="1" thickBot="1" x14ac:dyDescent="0.3">
      <c r="H10" s="155" t="s">
        <v>130</v>
      </c>
    </row>
    <row r="11" spans="3:8" ht="3.75" customHeight="1" thickTop="1" thickBot="1" x14ac:dyDescent="0.3"/>
    <row r="12" spans="3:8" ht="13.5" thickTop="1" thickBot="1" x14ac:dyDescent="0.3">
      <c r="H12" s="155" t="s">
        <v>131</v>
      </c>
    </row>
    <row r="13" spans="3:8" ht="13.5" thickTop="1" thickBot="1" x14ac:dyDescent="0.3">
      <c r="H13" s="155" t="s">
        <v>132</v>
      </c>
    </row>
    <row r="14" spans="3:8" ht="37.5" thickTop="1" thickBot="1" x14ac:dyDescent="0.3">
      <c r="H14" s="155" t="s">
        <v>133</v>
      </c>
    </row>
    <row r="15" spans="3:8" ht="6" customHeight="1" thickTop="1" thickBot="1" x14ac:dyDescent="0.3"/>
    <row r="16" spans="3:8" ht="37.5" thickTop="1" thickBot="1" x14ac:dyDescent="0.3">
      <c r="C16" s="181" t="s">
        <v>134</v>
      </c>
      <c r="E16" s="152" t="s">
        <v>135</v>
      </c>
      <c r="F16" s="14" t="s">
        <v>122</v>
      </c>
      <c r="G16" s="14" t="s">
        <v>123</v>
      </c>
      <c r="H16" s="155" t="s">
        <v>124</v>
      </c>
    </row>
    <row r="17" spans="3:8" ht="3.75" customHeight="1" thickBot="1" x14ac:dyDescent="0.3"/>
    <row r="18" spans="3:8" ht="13.5" thickTop="1" thickBot="1" x14ac:dyDescent="0.3">
      <c r="G18" s="16"/>
      <c r="H18" s="155" t="s">
        <v>129</v>
      </c>
    </row>
    <row r="19" spans="3:8" ht="13.5" hidden="1" thickTop="1" thickBot="1" x14ac:dyDescent="0.3">
      <c r="E19" s="158" t="s">
        <v>136</v>
      </c>
      <c r="F19" s="158" t="s">
        <v>137</v>
      </c>
      <c r="G19" s="158" t="s">
        <v>138</v>
      </c>
      <c r="H19" s="155" t="s">
        <v>139</v>
      </c>
    </row>
    <row r="20" spans="3:8" ht="49.5" thickTop="1" thickBot="1" x14ac:dyDescent="0.3">
      <c r="E20" s="159" t="s">
        <v>136</v>
      </c>
      <c r="F20" s="159" t="s">
        <v>137</v>
      </c>
      <c r="G20" s="15" t="s">
        <v>127</v>
      </c>
      <c r="H20" s="160"/>
    </row>
    <row r="21" spans="3:8" ht="12.75" thickTop="1" x14ac:dyDescent="0.25"/>
    <row r="22" spans="3:8" ht="12.75" thickBot="1" x14ac:dyDescent="0.3"/>
    <row r="23" spans="3:8" ht="37.5" thickTop="1" thickBot="1" x14ac:dyDescent="0.3">
      <c r="C23" s="181" t="s">
        <v>140</v>
      </c>
      <c r="E23" s="152" t="s">
        <v>135</v>
      </c>
      <c r="F23" s="14" t="s">
        <v>122</v>
      </c>
      <c r="G23" s="14" t="s">
        <v>123</v>
      </c>
      <c r="H23" s="155" t="s">
        <v>124</v>
      </c>
    </row>
    <row r="24" spans="3:8" ht="12.75" thickBot="1" x14ac:dyDescent="0.3"/>
    <row r="25" spans="3:8" ht="49.5" thickTop="1" thickBot="1" x14ac:dyDescent="0.3">
      <c r="E25" s="159" t="s">
        <v>141</v>
      </c>
      <c r="F25" s="159" t="s">
        <v>142</v>
      </c>
      <c r="G25" s="15" t="s">
        <v>127</v>
      </c>
      <c r="H25" s="160"/>
    </row>
    <row r="26" spans="3:8" ht="13.5" thickTop="1" thickBot="1" x14ac:dyDescent="0.3">
      <c r="H26" s="160"/>
    </row>
    <row r="27" spans="3:8" ht="27.75" thickTop="1" thickBot="1" x14ac:dyDescent="0.3">
      <c r="C27" s="181" t="s">
        <v>143</v>
      </c>
      <c r="E27" s="152" t="s">
        <v>135</v>
      </c>
      <c r="F27" s="14" t="s">
        <v>122</v>
      </c>
      <c r="G27" s="14" t="s">
        <v>123</v>
      </c>
      <c r="H27" s="155" t="s">
        <v>144</v>
      </c>
    </row>
    <row r="28" spans="3:8" ht="12.75" thickBot="1" x14ac:dyDescent="0.3"/>
    <row r="29" spans="3:8" ht="49.5" thickTop="1" thickBot="1" x14ac:dyDescent="0.3">
      <c r="E29" s="159" t="s">
        <v>145</v>
      </c>
      <c r="F29" s="159" t="s">
        <v>146</v>
      </c>
      <c r="G29" s="15" t="s">
        <v>127</v>
      </c>
      <c r="H29" s="160"/>
    </row>
    <row r="30" spans="3:8" ht="12.75" thickTop="1" x14ac:dyDescent="0.25"/>
    <row r="31" spans="3:8" ht="12.75" thickBot="1" x14ac:dyDescent="0.3"/>
    <row r="32" spans="3:8" x14ac:dyDescent="0.25">
      <c r="C32" s="161"/>
      <c r="D32" s="162"/>
      <c r="E32" s="162"/>
      <c r="F32" s="162"/>
      <c r="G32" s="163"/>
    </row>
    <row r="33" spans="1:7" x14ac:dyDescent="0.25">
      <c r="C33" s="164"/>
      <c r="D33" s="165"/>
      <c r="E33" s="153" t="s">
        <v>147</v>
      </c>
      <c r="F33" s="165"/>
      <c r="G33" s="166"/>
    </row>
    <row r="34" spans="1:7" ht="12.75" thickBot="1" x14ac:dyDescent="0.3">
      <c r="C34" s="164"/>
      <c r="D34" s="165"/>
      <c r="E34" s="165"/>
      <c r="F34" s="165"/>
      <c r="G34" s="166"/>
    </row>
    <row r="35" spans="1:7" ht="13.5" thickTop="1" thickBot="1" x14ac:dyDescent="0.3">
      <c r="C35" s="167" t="s">
        <v>148</v>
      </c>
      <c r="D35" s="168"/>
      <c r="E35" s="14" t="s">
        <v>115</v>
      </c>
      <c r="F35" s="14" t="s">
        <v>149</v>
      </c>
      <c r="G35" s="169" t="s">
        <v>150</v>
      </c>
    </row>
    <row r="36" spans="1:7" ht="13.5" thickTop="1" thickBot="1" x14ac:dyDescent="0.3">
      <c r="C36" s="170"/>
      <c r="D36" s="171"/>
      <c r="E36" s="16"/>
      <c r="F36" s="16"/>
      <c r="G36" s="172"/>
    </row>
    <row r="37" spans="1:7" ht="13.5" thickTop="1" thickBot="1" x14ac:dyDescent="0.3">
      <c r="C37" s="167" t="s">
        <v>151</v>
      </c>
      <c r="D37" s="171"/>
      <c r="E37" s="14" t="s">
        <v>120</v>
      </c>
      <c r="F37" s="14">
        <v>4</v>
      </c>
      <c r="G37" s="169">
        <v>20</v>
      </c>
    </row>
    <row r="38" spans="1:7" ht="13.5" thickTop="1" thickBot="1" x14ac:dyDescent="0.3">
      <c r="C38" s="170"/>
      <c r="D38" s="171"/>
      <c r="E38" s="14" t="s">
        <v>134</v>
      </c>
      <c r="F38" s="14">
        <v>3</v>
      </c>
      <c r="G38" s="169">
        <v>20</v>
      </c>
    </row>
    <row r="39" spans="1:7" ht="13.5" thickTop="1" thickBot="1" x14ac:dyDescent="0.3">
      <c r="C39" s="170"/>
      <c r="D39" s="171"/>
      <c r="E39" s="14" t="s">
        <v>140</v>
      </c>
      <c r="F39" s="14">
        <v>2</v>
      </c>
      <c r="G39" s="169">
        <v>20</v>
      </c>
    </row>
    <row r="40" spans="1:7" ht="13.5" thickTop="1" thickBot="1" x14ac:dyDescent="0.3">
      <c r="C40" s="170"/>
      <c r="D40" s="171"/>
      <c r="E40" s="14" t="s">
        <v>143</v>
      </c>
      <c r="F40" s="14">
        <v>1</v>
      </c>
      <c r="G40" s="169">
        <v>20</v>
      </c>
    </row>
    <row r="41" spans="1:7" ht="13.5" thickTop="1" thickBot="1" x14ac:dyDescent="0.3">
      <c r="C41" s="170"/>
      <c r="D41" s="171"/>
      <c r="E41" s="16"/>
      <c r="F41" s="16"/>
      <c r="G41" s="172"/>
    </row>
    <row r="42" spans="1:7" ht="13.5" thickTop="1" thickBot="1" x14ac:dyDescent="0.3">
      <c r="A42" s="165"/>
      <c r="B42" s="165"/>
      <c r="C42" s="167" t="s">
        <v>152</v>
      </c>
      <c r="D42" s="165"/>
      <c r="E42" s="14" t="s">
        <v>120</v>
      </c>
      <c r="F42" s="14">
        <v>4</v>
      </c>
      <c r="G42" s="169">
        <v>14</v>
      </c>
    </row>
    <row r="43" spans="1:7" ht="13.5" thickTop="1" thickBot="1" x14ac:dyDescent="0.3">
      <c r="A43" s="165"/>
      <c r="B43" s="165"/>
      <c r="C43" s="164"/>
      <c r="D43" s="165"/>
      <c r="E43" s="14" t="s">
        <v>134</v>
      </c>
      <c r="F43" s="14">
        <v>3</v>
      </c>
      <c r="G43" s="169">
        <v>14</v>
      </c>
    </row>
    <row r="44" spans="1:7" ht="13.5" thickTop="1" thickBot="1" x14ac:dyDescent="0.3">
      <c r="A44" s="165"/>
      <c r="B44" s="165"/>
      <c r="C44" s="164"/>
      <c r="D44" s="165"/>
      <c r="E44" s="14" t="s">
        <v>140</v>
      </c>
      <c r="F44" s="14">
        <v>2</v>
      </c>
      <c r="G44" s="169">
        <v>14</v>
      </c>
    </row>
    <row r="45" spans="1:7" ht="13.5" thickTop="1" thickBot="1" x14ac:dyDescent="0.3">
      <c r="C45" s="164"/>
      <c r="D45" s="165"/>
      <c r="E45" s="14" t="s">
        <v>143</v>
      </c>
      <c r="F45" s="14">
        <v>1</v>
      </c>
      <c r="G45" s="169">
        <v>14</v>
      </c>
    </row>
    <row r="46" spans="1:7" ht="13.5" thickTop="1" thickBot="1" x14ac:dyDescent="0.3">
      <c r="A46" s="165"/>
      <c r="B46" s="165"/>
      <c r="C46" s="164"/>
      <c r="D46" s="165"/>
      <c r="E46" s="165"/>
      <c r="F46" s="165"/>
      <c r="G46" s="166"/>
    </row>
    <row r="47" spans="1:7" ht="13.5" thickTop="1" thickBot="1" x14ac:dyDescent="0.3">
      <c r="A47" s="165"/>
      <c r="B47" s="165"/>
      <c r="C47" s="167" t="s">
        <v>153</v>
      </c>
      <c r="D47" s="165"/>
      <c r="E47" s="14" t="s">
        <v>120</v>
      </c>
      <c r="F47" s="14">
        <v>4</v>
      </c>
      <c r="G47" s="169">
        <v>8</v>
      </c>
    </row>
    <row r="48" spans="1:7" ht="13.5" thickTop="1" thickBot="1" x14ac:dyDescent="0.3">
      <c r="A48" s="165"/>
      <c r="B48" s="165"/>
      <c r="C48" s="164"/>
      <c r="D48" s="165"/>
      <c r="E48" s="14" t="s">
        <v>134</v>
      </c>
      <c r="F48" s="14">
        <v>3</v>
      </c>
      <c r="G48" s="169">
        <v>8</v>
      </c>
    </row>
    <row r="49" spans="1:7" ht="13.5" thickTop="1" thickBot="1" x14ac:dyDescent="0.3">
      <c r="A49" s="165"/>
      <c r="B49" s="165"/>
      <c r="C49" s="164"/>
      <c r="D49" s="165"/>
      <c r="E49" s="14" t="s">
        <v>140</v>
      </c>
      <c r="F49" s="14">
        <v>2</v>
      </c>
      <c r="G49" s="169">
        <v>8</v>
      </c>
    </row>
    <row r="50" spans="1:7" ht="13.5" thickTop="1" thickBot="1" x14ac:dyDescent="0.3">
      <c r="C50" s="164"/>
      <c r="D50" s="165"/>
      <c r="E50" s="14" t="s">
        <v>143</v>
      </c>
      <c r="F50" s="14">
        <v>1</v>
      </c>
      <c r="G50" s="169">
        <v>8</v>
      </c>
    </row>
    <row r="51" spans="1:7" ht="12.75" thickTop="1" x14ac:dyDescent="0.25">
      <c r="C51" s="164"/>
      <c r="D51" s="165"/>
      <c r="E51" s="165"/>
      <c r="F51" s="165"/>
      <c r="G51" s="166"/>
    </row>
    <row r="52" spans="1:7" ht="12.75" thickBot="1" x14ac:dyDescent="0.3">
      <c r="C52" s="173"/>
      <c r="D52" s="174"/>
      <c r="E52" s="174"/>
      <c r="F52" s="174"/>
      <c r="G52" s="175">
        <f>+G37+G42+G47</f>
        <v>42</v>
      </c>
    </row>
    <row r="53" spans="1:7" ht="12.75" thickBot="1" x14ac:dyDescent="0.3">
      <c r="C53" s="165"/>
      <c r="D53" s="165"/>
      <c r="E53" s="165"/>
      <c r="F53" s="165"/>
      <c r="G53" s="165"/>
    </row>
    <row r="54" spans="1:7" x14ac:dyDescent="0.25">
      <c r="C54" s="161"/>
      <c r="D54" s="162"/>
      <c r="E54" s="178" t="s">
        <v>154</v>
      </c>
      <c r="F54" s="162"/>
      <c r="G54" s="163"/>
    </row>
    <row r="55" spans="1:7" ht="12.75" thickBot="1" x14ac:dyDescent="0.3">
      <c r="C55" s="164"/>
      <c r="D55" s="165"/>
      <c r="E55" s="165"/>
      <c r="F55" s="165"/>
      <c r="G55" s="166"/>
    </row>
    <row r="56" spans="1:7" ht="13.5" thickTop="1" thickBot="1" x14ac:dyDescent="0.3">
      <c r="C56" s="167" t="s">
        <v>148</v>
      </c>
      <c r="D56" s="168"/>
      <c r="E56" s="14" t="s">
        <v>115</v>
      </c>
      <c r="F56" s="14" t="s">
        <v>149</v>
      </c>
      <c r="G56" s="169" t="s">
        <v>150</v>
      </c>
    </row>
    <row r="57" spans="1:7" ht="13.5" thickTop="1" thickBot="1" x14ac:dyDescent="0.3">
      <c r="C57" s="170"/>
      <c r="D57" s="171"/>
      <c r="E57" s="16"/>
      <c r="F57" s="16"/>
      <c r="G57" s="172"/>
    </row>
    <row r="58" spans="1:7" ht="13.5" thickTop="1" thickBot="1" x14ac:dyDescent="0.3">
      <c r="C58" s="167" t="s">
        <v>151</v>
      </c>
      <c r="D58" s="171"/>
      <c r="E58" s="14" t="s">
        <v>120</v>
      </c>
      <c r="F58" s="14">
        <v>4</v>
      </c>
      <c r="G58" s="169">
        <v>17</v>
      </c>
    </row>
    <row r="59" spans="1:7" ht="13.5" thickTop="1" thickBot="1" x14ac:dyDescent="0.3">
      <c r="C59" s="170"/>
      <c r="D59" s="171"/>
      <c r="E59" s="14" t="s">
        <v>134</v>
      </c>
      <c r="F59" s="14">
        <v>3</v>
      </c>
      <c r="G59" s="169">
        <v>17</v>
      </c>
    </row>
    <row r="60" spans="1:7" ht="13.5" thickTop="1" thickBot="1" x14ac:dyDescent="0.3">
      <c r="C60" s="170"/>
      <c r="D60" s="171"/>
      <c r="E60" s="14" t="s">
        <v>140</v>
      </c>
      <c r="F60" s="14">
        <v>2</v>
      </c>
      <c r="G60" s="169">
        <v>17</v>
      </c>
    </row>
    <row r="61" spans="1:7" ht="13.5" thickTop="1" thickBot="1" x14ac:dyDescent="0.3">
      <c r="C61" s="170"/>
      <c r="D61" s="171"/>
      <c r="E61" s="14" t="s">
        <v>143</v>
      </c>
      <c r="F61" s="14">
        <v>1</v>
      </c>
      <c r="G61" s="169">
        <v>17</v>
      </c>
    </row>
    <row r="62" spans="1:7" ht="13.5" thickTop="1" thickBot="1" x14ac:dyDescent="0.3">
      <c r="C62" s="170"/>
      <c r="D62" s="171"/>
      <c r="E62" s="16"/>
      <c r="F62" s="16"/>
      <c r="G62" s="172"/>
    </row>
    <row r="63" spans="1:7" ht="13.5" thickTop="1" thickBot="1" x14ac:dyDescent="0.3">
      <c r="C63" s="167" t="s">
        <v>152</v>
      </c>
      <c r="D63" s="165"/>
      <c r="E63" s="14" t="s">
        <v>120</v>
      </c>
      <c r="F63" s="14">
        <v>4</v>
      </c>
      <c r="G63" s="169">
        <v>5</v>
      </c>
    </row>
    <row r="64" spans="1:7" ht="13.5" thickTop="1" thickBot="1" x14ac:dyDescent="0.3">
      <c r="C64" s="164"/>
      <c r="D64" s="165"/>
      <c r="E64" s="14" t="s">
        <v>134</v>
      </c>
      <c r="F64" s="14">
        <v>3</v>
      </c>
      <c r="G64" s="169">
        <v>5</v>
      </c>
    </row>
    <row r="65" spans="3:7" ht="13.5" thickTop="1" thickBot="1" x14ac:dyDescent="0.3">
      <c r="C65" s="164"/>
      <c r="D65" s="165"/>
      <c r="E65" s="14" t="s">
        <v>140</v>
      </c>
      <c r="F65" s="14">
        <v>2</v>
      </c>
      <c r="G65" s="169">
        <v>5</v>
      </c>
    </row>
    <row r="66" spans="3:7" ht="13.5" thickTop="1" thickBot="1" x14ac:dyDescent="0.3">
      <c r="C66" s="164"/>
      <c r="D66" s="165"/>
      <c r="E66" s="14" t="s">
        <v>143</v>
      </c>
      <c r="F66" s="14">
        <v>1</v>
      </c>
      <c r="G66" s="169">
        <v>5</v>
      </c>
    </row>
    <row r="67" spans="3:7" ht="13.5" thickTop="1" thickBot="1" x14ac:dyDescent="0.3">
      <c r="C67" s="164"/>
      <c r="D67" s="165"/>
      <c r="E67" s="165"/>
      <c r="F67" s="165"/>
      <c r="G67" s="166"/>
    </row>
    <row r="68" spans="3:7" ht="13.5" thickTop="1" thickBot="1" x14ac:dyDescent="0.3">
      <c r="C68" s="167" t="s">
        <v>153</v>
      </c>
      <c r="D68" s="165"/>
      <c r="E68" s="14" t="s">
        <v>120</v>
      </c>
      <c r="F68" s="14">
        <v>4</v>
      </c>
      <c r="G68" s="169">
        <v>10</v>
      </c>
    </row>
    <row r="69" spans="3:7" ht="13.5" thickTop="1" thickBot="1" x14ac:dyDescent="0.3">
      <c r="C69" s="164"/>
      <c r="D69" s="165"/>
      <c r="E69" s="14" t="s">
        <v>134</v>
      </c>
      <c r="F69" s="14">
        <v>3</v>
      </c>
      <c r="G69" s="169">
        <v>10</v>
      </c>
    </row>
    <row r="70" spans="3:7" ht="13.5" thickTop="1" thickBot="1" x14ac:dyDescent="0.3">
      <c r="C70" s="164"/>
      <c r="D70" s="165"/>
      <c r="E70" s="14" t="s">
        <v>140</v>
      </c>
      <c r="F70" s="14">
        <v>2</v>
      </c>
      <c r="G70" s="169">
        <v>10</v>
      </c>
    </row>
    <row r="71" spans="3:7" ht="13.5" thickTop="1" thickBot="1" x14ac:dyDescent="0.3">
      <c r="C71" s="164"/>
      <c r="D71" s="165"/>
      <c r="E71" s="14" t="s">
        <v>143</v>
      </c>
      <c r="F71" s="14">
        <v>1</v>
      </c>
      <c r="G71" s="169">
        <v>10</v>
      </c>
    </row>
    <row r="72" spans="3:7" ht="12.75" thickTop="1" x14ac:dyDescent="0.25">
      <c r="C72" s="164"/>
      <c r="D72" s="165"/>
      <c r="E72" s="165"/>
      <c r="F72" s="165"/>
      <c r="G72" s="166"/>
    </row>
    <row r="73" spans="3:7" ht="12.75" thickBot="1" x14ac:dyDescent="0.3">
      <c r="C73" s="173"/>
      <c r="D73" s="174"/>
      <c r="E73" s="174"/>
      <c r="F73" s="174"/>
      <c r="G73" s="175">
        <f>+G58+G63+G68</f>
        <v>32</v>
      </c>
    </row>
    <row r="75" spans="3:7" ht="12.75" thickBot="1" x14ac:dyDescent="0.3"/>
    <row r="76" spans="3:7" x14ac:dyDescent="0.25">
      <c r="C76" s="161"/>
      <c r="D76" s="162"/>
      <c r="E76" s="179" t="s">
        <v>155</v>
      </c>
      <c r="F76" s="162"/>
      <c r="G76" s="163"/>
    </row>
    <row r="77" spans="3:7" ht="12.75" thickBot="1" x14ac:dyDescent="0.3">
      <c r="C77" s="164"/>
      <c r="D77" s="165"/>
      <c r="E77" s="165"/>
      <c r="F77" s="165"/>
      <c r="G77" s="166"/>
    </row>
    <row r="78" spans="3:7" ht="13.5" thickTop="1" thickBot="1" x14ac:dyDescent="0.3">
      <c r="C78" s="167" t="s">
        <v>148</v>
      </c>
      <c r="D78" s="168"/>
      <c r="E78" s="14" t="s">
        <v>115</v>
      </c>
      <c r="F78" s="14" t="s">
        <v>149</v>
      </c>
      <c r="G78" s="169" t="s">
        <v>150</v>
      </c>
    </row>
    <row r="79" spans="3:7" ht="13.5" thickTop="1" thickBot="1" x14ac:dyDescent="0.3">
      <c r="C79" s="170"/>
      <c r="D79" s="171"/>
      <c r="E79" s="16"/>
      <c r="F79" s="16"/>
      <c r="G79" s="172"/>
    </row>
    <row r="80" spans="3:7" ht="13.5" thickTop="1" thickBot="1" x14ac:dyDescent="0.3">
      <c r="C80" s="167" t="s">
        <v>151</v>
      </c>
      <c r="D80" s="171"/>
      <c r="E80" s="14" t="s">
        <v>120</v>
      </c>
      <c r="F80" s="14">
        <v>4</v>
      </c>
      <c r="G80" s="169">
        <v>24</v>
      </c>
    </row>
    <row r="81" spans="3:7" ht="13.5" thickTop="1" thickBot="1" x14ac:dyDescent="0.3">
      <c r="C81" s="170"/>
      <c r="D81" s="171"/>
      <c r="E81" s="14" t="s">
        <v>134</v>
      </c>
      <c r="F81" s="14">
        <v>3</v>
      </c>
      <c r="G81" s="169">
        <v>24</v>
      </c>
    </row>
    <row r="82" spans="3:7" ht="13.5" thickTop="1" thickBot="1" x14ac:dyDescent="0.3">
      <c r="C82" s="170"/>
      <c r="D82" s="171"/>
      <c r="E82" s="14" t="s">
        <v>140</v>
      </c>
      <c r="F82" s="14">
        <v>2</v>
      </c>
      <c r="G82" s="169">
        <v>24</v>
      </c>
    </row>
    <row r="83" spans="3:7" ht="13.5" thickTop="1" thickBot="1" x14ac:dyDescent="0.3">
      <c r="C83" s="170"/>
      <c r="D83" s="171"/>
      <c r="E83" s="14" t="s">
        <v>143</v>
      </c>
      <c r="F83" s="14">
        <v>1</v>
      </c>
      <c r="G83" s="169">
        <v>24</v>
      </c>
    </row>
    <row r="84" spans="3:7" ht="13.5" thickTop="1" thickBot="1" x14ac:dyDescent="0.3">
      <c r="C84" s="170"/>
      <c r="D84" s="171"/>
      <c r="E84" s="16"/>
      <c r="F84" s="16"/>
      <c r="G84" s="172"/>
    </row>
    <row r="85" spans="3:7" ht="13.5" thickTop="1" thickBot="1" x14ac:dyDescent="0.3">
      <c r="C85" s="167" t="s">
        <v>152</v>
      </c>
      <c r="D85" s="165"/>
      <c r="E85" s="14" t="s">
        <v>120</v>
      </c>
      <c r="F85" s="14">
        <v>4</v>
      </c>
      <c r="G85" s="169">
        <v>0</v>
      </c>
    </row>
    <row r="86" spans="3:7" ht="13.5" thickTop="1" thickBot="1" x14ac:dyDescent="0.3">
      <c r="C86" s="164"/>
      <c r="D86" s="165"/>
      <c r="E86" s="14" t="s">
        <v>134</v>
      </c>
      <c r="F86" s="14">
        <v>3</v>
      </c>
      <c r="G86" s="169">
        <v>0</v>
      </c>
    </row>
    <row r="87" spans="3:7" ht="13.5" thickTop="1" thickBot="1" x14ac:dyDescent="0.3">
      <c r="C87" s="164"/>
      <c r="D87" s="165"/>
      <c r="E87" s="14" t="s">
        <v>140</v>
      </c>
      <c r="F87" s="14">
        <v>2</v>
      </c>
      <c r="G87" s="169">
        <v>0</v>
      </c>
    </row>
    <row r="88" spans="3:7" ht="13.5" thickTop="1" thickBot="1" x14ac:dyDescent="0.3">
      <c r="C88" s="164"/>
      <c r="D88" s="165"/>
      <c r="E88" s="14" t="s">
        <v>143</v>
      </c>
      <c r="F88" s="14">
        <v>1</v>
      </c>
      <c r="G88" s="169">
        <v>0</v>
      </c>
    </row>
    <row r="89" spans="3:7" ht="13.5" thickTop="1" thickBot="1" x14ac:dyDescent="0.3">
      <c r="C89" s="164"/>
      <c r="D89" s="165"/>
      <c r="E89" s="165"/>
      <c r="F89" s="165"/>
      <c r="G89" s="166"/>
    </row>
    <row r="90" spans="3:7" ht="13.5" thickTop="1" thickBot="1" x14ac:dyDescent="0.3">
      <c r="C90" s="167" t="s">
        <v>153</v>
      </c>
      <c r="D90" s="165"/>
      <c r="E90" s="14" t="s">
        <v>120</v>
      </c>
      <c r="F90" s="14">
        <v>4</v>
      </c>
      <c r="G90" s="169">
        <v>12</v>
      </c>
    </row>
    <row r="91" spans="3:7" ht="13.5" thickTop="1" thickBot="1" x14ac:dyDescent="0.3">
      <c r="C91" s="164"/>
      <c r="D91" s="165"/>
      <c r="E91" s="14" t="s">
        <v>134</v>
      </c>
      <c r="F91" s="14">
        <v>3</v>
      </c>
      <c r="G91" s="169">
        <v>12</v>
      </c>
    </row>
    <row r="92" spans="3:7" ht="13.5" thickTop="1" thickBot="1" x14ac:dyDescent="0.3">
      <c r="C92" s="164"/>
      <c r="D92" s="165"/>
      <c r="E92" s="14" t="s">
        <v>140</v>
      </c>
      <c r="F92" s="14">
        <v>2</v>
      </c>
      <c r="G92" s="169">
        <v>12</v>
      </c>
    </row>
    <row r="93" spans="3:7" ht="13.5" thickTop="1" thickBot="1" x14ac:dyDescent="0.3">
      <c r="C93" s="164"/>
      <c r="D93" s="165"/>
      <c r="E93" s="14" t="s">
        <v>143</v>
      </c>
      <c r="F93" s="14">
        <v>1</v>
      </c>
      <c r="G93" s="169">
        <v>12</v>
      </c>
    </row>
    <row r="94" spans="3:7" ht="12.75" thickTop="1" x14ac:dyDescent="0.25">
      <c r="C94" s="164"/>
      <c r="D94" s="165"/>
      <c r="E94" s="16"/>
      <c r="F94" s="16"/>
      <c r="G94" s="172"/>
    </row>
    <row r="95" spans="3:7" ht="12.75" thickBot="1" x14ac:dyDescent="0.3">
      <c r="C95" s="173"/>
      <c r="D95" s="174"/>
      <c r="E95" s="176"/>
      <c r="F95" s="176"/>
      <c r="G95" s="177">
        <f>+G80+G85+G90</f>
        <v>36</v>
      </c>
    </row>
    <row r="96" spans="3:7" ht="12.75" thickBot="1" x14ac:dyDescent="0.3">
      <c r="C96" s="165"/>
      <c r="D96" s="165"/>
      <c r="E96" s="16"/>
      <c r="F96" s="16"/>
      <c r="G96" s="16"/>
    </row>
    <row r="97" spans="3:7" x14ac:dyDescent="0.25">
      <c r="C97" s="161"/>
      <c r="D97" s="162"/>
      <c r="E97" s="180" t="s">
        <v>156</v>
      </c>
      <c r="F97" s="162"/>
      <c r="G97" s="163"/>
    </row>
    <row r="98" spans="3:7" ht="12.75" thickBot="1" x14ac:dyDescent="0.3">
      <c r="C98" s="164"/>
      <c r="D98" s="165"/>
      <c r="E98" s="165"/>
      <c r="F98" s="165"/>
      <c r="G98" s="166"/>
    </row>
    <row r="99" spans="3:7" ht="13.5" thickTop="1" thickBot="1" x14ac:dyDescent="0.3">
      <c r="C99" s="167" t="s">
        <v>148</v>
      </c>
      <c r="D99" s="168"/>
      <c r="E99" s="14" t="s">
        <v>115</v>
      </c>
      <c r="F99" s="14" t="s">
        <v>149</v>
      </c>
      <c r="G99" s="169" t="s">
        <v>150</v>
      </c>
    </row>
    <row r="100" spans="3:7" ht="13.5" thickTop="1" thickBot="1" x14ac:dyDescent="0.3">
      <c r="C100" s="170"/>
      <c r="D100" s="171"/>
      <c r="E100" s="16"/>
      <c r="F100" s="16"/>
      <c r="G100" s="172"/>
    </row>
    <row r="101" spans="3:7" ht="13.5" thickTop="1" thickBot="1" x14ac:dyDescent="0.3">
      <c r="C101" s="167" t="s">
        <v>151</v>
      </c>
      <c r="D101" s="171"/>
      <c r="E101" s="14" t="s">
        <v>120</v>
      </c>
      <c r="F101" s="14">
        <v>4</v>
      </c>
      <c r="G101" s="169">
        <v>36</v>
      </c>
    </row>
    <row r="102" spans="3:7" ht="13.5" thickTop="1" thickBot="1" x14ac:dyDescent="0.3">
      <c r="C102" s="170"/>
      <c r="D102" s="171"/>
      <c r="E102" s="14" t="s">
        <v>134</v>
      </c>
      <c r="F102" s="14">
        <v>3</v>
      </c>
      <c r="G102" s="169">
        <v>36</v>
      </c>
    </row>
    <row r="103" spans="3:7" ht="13.5" thickTop="1" thickBot="1" x14ac:dyDescent="0.3">
      <c r="C103" s="170"/>
      <c r="D103" s="171"/>
      <c r="E103" s="14" t="s">
        <v>140</v>
      </c>
      <c r="F103" s="14">
        <v>2</v>
      </c>
      <c r="G103" s="169">
        <v>36</v>
      </c>
    </row>
    <row r="104" spans="3:7" ht="13.5" thickTop="1" thickBot="1" x14ac:dyDescent="0.3">
      <c r="C104" s="170"/>
      <c r="D104" s="171"/>
      <c r="E104" s="14" t="s">
        <v>143</v>
      </c>
      <c r="F104" s="14">
        <v>1</v>
      </c>
      <c r="G104" s="169">
        <v>36</v>
      </c>
    </row>
    <row r="105" spans="3:7" ht="13.5" thickTop="1" thickBot="1" x14ac:dyDescent="0.3">
      <c r="C105" s="170"/>
      <c r="D105" s="171"/>
      <c r="E105" s="16"/>
      <c r="F105" s="16"/>
      <c r="G105" s="172"/>
    </row>
    <row r="106" spans="3:7" ht="13.5" thickTop="1" thickBot="1" x14ac:dyDescent="0.3">
      <c r="C106" s="167" t="s">
        <v>152</v>
      </c>
      <c r="D106" s="165"/>
      <c r="E106" s="14" t="s">
        <v>120</v>
      </c>
      <c r="F106" s="14">
        <v>4</v>
      </c>
      <c r="G106" s="169">
        <v>7</v>
      </c>
    </row>
    <row r="107" spans="3:7" ht="13.5" thickTop="1" thickBot="1" x14ac:dyDescent="0.3">
      <c r="C107" s="164"/>
      <c r="D107" s="165"/>
      <c r="E107" s="14" t="s">
        <v>134</v>
      </c>
      <c r="F107" s="14">
        <v>3</v>
      </c>
      <c r="G107" s="169">
        <v>7</v>
      </c>
    </row>
    <row r="108" spans="3:7" ht="13.5" thickTop="1" thickBot="1" x14ac:dyDescent="0.3">
      <c r="C108" s="164"/>
      <c r="D108" s="165"/>
      <c r="E108" s="14" t="s">
        <v>140</v>
      </c>
      <c r="F108" s="14">
        <v>2</v>
      </c>
      <c r="G108" s="169">
        <v>7</v>
      </c>
    </row>
    <row r="109" spans="3:7" ht="13.5" thickTop="1" thickBot="1" x14ac:dyDescent="0.3">
      <c r="C109" s="164"/>
      <c r="D109" s="165"/>
      <c r="E109" s="14" t="s">
        <v>143</v>
      </c>
      <c r="F109" s="14">
        <v>1</v>
      </c>
      <c r="G109" s="169">
        <v>7</v>
      </c>
    </row>
    <row r="110" spans="3:7" ht="13.5" thickTop="1" thickBot="1" x14ac:dyDescent="0.3">
      <c r="C110" s="164"/>
      <c r="D110" s="165"/>
      <c r="E110" s="165"/>
      <c r="F110" s="165"/>
      <c r="G110" s="166"/>
    </row>
    <row r="111" spans="3:7" ht="13.5" thickTop="1" thickBot="1" x14ac:dyDescent="0.3">
      <c r="C111" s="167" t="s">
        <v>153</v>
      </c>
      <c r="D111" s="165"/>
      <c r="E111" s="14" t="s">
        <v>120</v>
      </c>
      <c r="F111" s="14">
        <v>4</v>
      </c>
      <c r="G111" s="169">
        <v>8</v>
      </c>
    </row>
    <row r="112" spans="3:7" ht="13.5" thickTop="1" thickBot="1" x14ac:dyDescent="0.3">
      <c r="C112" s="164"/>
      <c r="D112" s="165"/>
      <c r="E112" s="14" t="s">
        <v>134</v>
      </c>
      <c r="F112" s="14">
        <v>3</v>
      </c>
      <c r="G112" s="169">
        <v>8</v>
      </c>
    </row>
    <row r="113" spans="3:7" ht="13.5" thickTop="1" thickBot="1" x14ac:dyDescent="0.3">
      <c r="C113" s="164"/>
      <c r="D113" s="165"/>
      <c r="E113" s="14" t="s">
        <v>140</v>
      </c>
      <c r="F113" s="14">
        <v>2</v>
      </c>
      <c r="G113" s="169">
        <v>8</v>
      </c>
    </row>
    <row r="114" spans="3:7" ht="13.5" thickTop="1" thickBot="1" x14ac:dyDescent="0.3">
      <c r="C114" s="164"/>
      <c r="D114" s="165"/>
      <c r="E114" s="14" t="s">
        <v>143</v>
      </c>
      <c r="F114" s="14">
        <v>1</v>
      </c>
      <c r="G114" s="169">
        <v>8</v>
      </c>
    </row>
    <row r="115" spans="3:7" ht="12.75" thickTop="1" x14ac:dyDescent="0.25">
      <c r="C115" s="164"/>
      <c r="D115" s="165"/>
      <c r="E115" s="165"/>
      <c r="F115" s="165"/>
      <c r="G115" s="166"/>
    </row>
    <row r="116" spans="3:7" ht="12.75" thickBot="1" x14ac:dyDescent="0.3">
      <c r="C116" s="173"/>
      <c r="D116" s="174"/>
      <c r="E116" s="174"/>
      <c r="F116" s="174"/>
      <c r="G116" s="175">
        <f>+G101+G106+G111</f>
        <v>51</v>
      </c>
    </row>
  </sheetData>
  <phoneticPr fontId="0" type="noConversion"/>
  <pageMargins left="0.75" right="0.75" top="1" bottom="1" header="0" footer="0"/>
  <pageSetup scale="80"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workbookViewId="0">
      <selection activeCell="D28" sqref="D28"/>
    </sheetView>
  </sheetViews>
  <sheetFormatPr baseColWidth="10" defaultColWidth="9.140625" defaultRowHeight="12.75" x14ac:dyDescent="0.25"/>
  <cols>
    <col min="1" max="1" width="3.7109375" style="132" customWidth="1"/>
    <col min="2" max="2" width="4.85546875" style="132" customWidth="1"/>
    <col min="3" max="3" width="22.42578125" style="132" bestFit="1" customWidth="1"/>
    <col min="4" max="4" width="19.28515625" style="132" bestFit="1" customWidth="1"/>
    <col min="5" max="5" width="20" style="132" customWidth="1"/>
    <col min="6" max="6" width="1.7109375" style="132" customWidth="1"/>
    <col min="7" max="16384" width="9.140625" style="132"/>
  </cols>
  <sheetData>
    <row r="1" spans="2:14" ht="13.5" thickBot="1" x14ac:dyDescent="0.3"/>
    <row r="2" spans="2:14" ht="16.5" thickBot="1" x14ac:dyDescent="0.3">
      <c r="C2" s="463" t="s">
        <v>201</v>
      </c>
      <c r="D2" s="464"/>
      <c r="E2" s="464"/>
      <c r="F2" s="464"/>
      <c r="G2" s="464"/>
      <c r="H2" s="464"/>
      <c r="I2" s="464"/>
      <c r="J2" s="464"/>
      <c r="K2" s="464"/>
      <c r="L2" s="464"/>
      <c r="M2" s="465"/>
    </row>
    <row r="3" spans="2:14" ht="13.5" thickBot="1" x14ac:dyDescent="0.3"/>
    <row r="4" spans="2:14" ht="13.5" thickBot="1" x14ac:dyDescent="0.3">
      <c r="B4" s="133"/>
      <c r="C4" s="134"/>
      <c r="D4" s="134"/>
      <c r="E4" s="134"/>
      <c r="F4" s="134"/>
      <c r="G4" s="135"/>
      <c r="H4" s="135"/>
      <c r="I4" s="135"/>
      <c r="J4" s="135"/>
      <c r="K4" s="135"/>
      <c r="L4" s="135"/>
      <c r="M4" s="135"/>
      <c r="N4" s="136"/>
    </row>
    <row r="5" spans="2:14" ht="13.5" thickBot="1" x14ac:dyDescent="0.3">
      <c r="B5" s="137"/>
      <c r="C5" s="138" t="s">
        <v>157</v>
      </c>
      <c r="D5" s="139" t="s">
        <v>158</v>
      </c>
      <c r="E5" s="139" t="s">
        <v>159</v>
      </c>
      <c r="F5" s="140"/>
      <c r="G5" s="466" t="s">
        <v>202</v>
      </c>
      <c r="H5" s="467"/>
      <c r="I5" s="467"/>
      <c r="J5" s="467"/>
      <c r="K5" s="467"/>
      <c r="L5" s="467"/>
      <c r="M5" s="467"/>
      <c r="N5" s="468"/>
    </row>
    <row r="6" spans="2:14" ht="13.5" thickBot="1" x14ac:dyDescent="0.3">
      <c r="B6" s="137"/>
      <c r="C6" s="140"/>
      <c r="D6" s="140"/>
      <c r="E6" s="140"/>
      <c r="F6" s="140"/>
      <c r="G6" s="141"/>
      <c r="H6" s="141"/>
      <c r="I6" s="141"/>
      <c r="J6" s="141"/>
      <c r="K6" s="141"/>
      <c r="L6" s="141"/>
      <c r="M6" s="141"/>
      <c r="N6" s="142"/>
    </row>
    <row r="7" spans="2:14" ht="15.75" customHeight="1" thickBot="1" x14ac:dyDescent="0.3">
      <c r="B7" s="137"/>
      <c r="C7" s="125" t="s">
        <v>203</v>
      </c>
      <c r="D7" s="126" t="s">
        <v>162</v>
      </c>
      <c r="E7" s="126" t="s">
        <v>204</v>
      </c>
      <c r="F7" s="140"/>
      <c r="G7" s="470" t="s">
        <v>205</v>
      </c>
      <c r="H7" s="471"/>
      <c r="I7" s="471"/>
      <c r="J7" s="471"/>
      <c r="K7" s="471"/>
      <c r="L7" s="471"/>
      <c r="M7" s="471"/>
      <c r="N7" s="472"/>
    </row>
    <row r="8" spans="2:14" ht="13.5" thickBot="1" x14ac:dyDescent="0.3">
      <c r="B8" s="137"/>
      <c r="C8" s="127" t="s">
        <v>206</v>
      </c>
      <c r="D8" s="128" t="s">
        <v>167</v>
      </c>
      <c r="E8" s="128" t="s">
        <v>161</v>
      </c>
      <c r="F8" s="140"/>
      <c r="G8" s="470" t="s">
        <v>207</v>
      </c>
      <c r="H8" s="471"/>
      <c r="I8" s="471"/>
      <c r="J8" s="471"/>
      <c r="K8" s="471"/>
      <c r="L8" s="471"/>
      <c r="M8" s="471"/>
      <c r="N8" s="472"/>
    </row>
    <row r="9" spans="2:14" ht="15.75" customHeight="1" thickBot="1" x14ac:dyDescent="0.3">
      <c r="B9" s="137"/>
      <c r="C9" s="125" t="s">
        <v>208</v>
      </c>
      <c r="D9" s="128" t="s">
        <v>209</v>
      </c>
      <c r="E9" s="128" t="s">
        <v>210</v>
      </c>
      <c r="F9" s="140"/>
      <c r="G9" s="470" t="s">
        <v>211</v>
      </c>
      <c r="H9" s="471"/>
      <c r="I9" s="471"/>
      <c r="J9" s="471"/>
      <c r="K9" s="471"/>
      <c r="L9" s="471"/>
      <c r="M9" s="471"/>
      <c r="N9" s="472"/>
    </row>
    <row r="10" spans="2:14" ht="13.5" thickBot="1" x14ac:dyDescent="0.3">
      <c r="B10" s="137"/>
      <c r="C10" s="127" t="s">
        <v>212</v>
      </c>
      <c r="D10" s="128" t="s">
        <v>164</v>
      </c>
      <c r="E10" s="128" t="s">
        <v>161</v>
      </c>
      <c r="F10" s="140"/>
      <c r="G10" s="470" t="s">
        <v>213</v>
      </c>
      <c r="H10" s="471"/>
      <c r="I10" s="471"/>
      <c r="J10" s="471"/>
      <c r="K10" s="471"/>
      <c r="L10" s="471"/>
      <c r="M10" s="471"/>
      <c r="N10" s="472"/>
    </row>
    <row r="11" spans="2:14" ht="15.75" customHeight="1" thickBot="1" x14ac:dyDescent="0.3">
      <c r="B11" s="137"/>
      <c r="C11" s="127" t="s">
        <v>163</v>
      </c>
      <c r="D11" s="128" t="s">
        <v>165</v>
      </c>
      <c r="E11" s="128" t="s">
        <v>161</v>
      </c>
      <c r="F11" s="140"/>
      <c r="G11" s="470" t="s">
        <v>214</v>
      </c>
      <c r="H11" s="471"/>
      <c r="I11" s="471"/>
      <c r="J11" s="471"/>
      <c r="K11" s="471"/>
      <c r="L11" s="471"/>
      <c r="M11" s="471"/>
      <c r="N11" s="472"/>
    </row>
    <row r="12" spans="2:14" ht="13.5" thickBot="1" x14ac:dyDescent="0.3">
      <c r="B12" s="137"/>
      <c r="C12" s="129" t="s">
        <v>215</v>
      </c>
      <c r="D12" s="130" t="s">
        <v>216</v>
      </c>
      <c r="E12" s="130" t="s">
        <v>204</v>
      </c>
      <c r="F12" s="140"/>
      <c r="G12" s="470" t="s">
        <v>217</v>
      </c>
      <c r="H12" s="471"/>
      <c r="I12" s="471"/>
      <c r="J12" s="471"/>
      <c r="K12" s="471"/>
      <c r="L12" s="471"/>
      <c r="M12" s="471"/>
      <c r="N12" s="472"/>
    </row>
    <row r="13" spans="2:14" ht="15.75" customHeight="1" thickBot="1" x14ac:dyDescent="0.3">
      <c r="B13" s="137"/>
      <c r="C13" s="125" t="s">
        <v>218</v>
      </c>
      <c r="D13" s="125" t="s">
        <v>164</v>
      </c>
      <c r="E13" s="126" t="s">
        <v>161</v>
      </c>
      <c r="F13" s="140"/>
      <c r="G13" s="470" t="s">
        <v>219</v>
      </c>
      <c r="H13" s="471"/>
      <c r="I13" s="471"/>
      <c r="J13" s="471"/>
      <c r="K13" s="471"/>
      <c r="L13" s="471"/>
      <c r="M13" s="471"/>
      <c r="N13" s="472"/>
    </row>
    <row r="14" spans="2:14" ht="15.75" customHeight="1" thickBot="1" x14ac:dyDescent="0.3">
      <c r="B14" s="137"/>
      <c r="C14" s="125" t="s">
        <v>220</v>
      </c>
      <c r="D14" s="125" t="s">
        <v>221</v>
      </c>
      <c r="E14" s="126" t="s">
        <v>161</v>
      </c>
      <c r="F14" s="140"/>
      <c r="G14" s="470" t="s">
        <v>222</v>
      </c>
      <c r="H14" s="471"/>
      <c r="I14" s="471"/>
      <c r="J14" s="471"/>
      <c r="K14" s="471"/>
      <c r="L14" s="471"/>
      <c r="M14" s="471"/>
      <c r="N14" s="472"/>
    </row>
    <row r="15" spans="2:14" x14ac:dyDescent="0.25">
      <c r="B15" s="137"/>
      <c r="C15" s="140"/>
      <c r="D15" s="140"/>
      <c r="E15" s="140"/>
      <c r="F15" s="140"/>
      <c r="G15" s="141"/>
      <c r="H15" s="141"/>
      <c r="I15" s="141"/>
      <c r="J15" s="141"/>
      <c r="K15" s="141"/>
      <c r="L15" s="141"/>
      <c r="M15" s="141"/>
      <c r="N15" s="142"/>
    </row>
    <row r="16" spans="2:14" x14ac:dyDescent="0.25">
      <c r="B16" s="137"/>
      <c r="C16" s="146" t="s">
        <v>223</v>
      </c>
      <c r="D16" s="140"/>
      <c r="E16" s="140"/>
      <c r="F16" s="140"/>
      <c r="G16" s="141"/>
      <c r="H16" s="141"/>
      <c r="I16" s="141"/>
      <c r="J16" s="141"/>
      <c r="K16" s="141"/>
      <c r="L16" s="141"/>
      <c r="M16" s="141"/>
      <c r="N16" s="142"/>
    </row>
    <row r="17" spans="2:14" ht="13.5" thickBot="1" x14ac:dyDescent="0.3">
      <c r="B17" s="137"/>
      <c r="C17" s="140"/>
      <c r="D17" s="140"/>
      <c r="E17" s="140"/>
      <c r="F17" s="140"/>
      <c r="G17" s="141"/>
      <c r="H17" s="141"/>
      <c r="I17" s="141"/>
      <c r="J17" s="141"/>
      <c r="K17" s="141"/>
      <c r="L17" s="141"/>
      <c r="M17" s="141"/>
      <c r="N17" s="142"/>
    </row>
    <row r="18" spans="2:14" ht="13.5" thickBot="1" x14ac:dyDescent="0.3">
      <c r="B18" s="137"/>
      <c r="C18" s="138" t="s">
        <v>157</v>
      </c>
      <c r="D18" s="139" t="s">
        <v>158</v>
      </c>
      <c r="E18" s="139" t="s">
        <v>159</v>
      </c>
      <c r="F18" s="140"/>
      <c r="G18" s="141"/>
      <c r="H18" s="141"/>
      <c r="I18" s="141"/>
      <c r="J18" s="141"/>
      <c r="K18" s="141"/>
      <c r="L18" s="141"/>
      <c r="M18" s="141"/>
      <c r="N18" s="142"/>
    </row>
    <row r="19" spans="2:14" ht="13.5" thickBot="1" x14ac:dyDescent="0.3">
      <c r="B19" s="137"/>
      <c r="C19" s="140"/>
      <c r="D19" s="140"/>
      <c r="E19" s="140"/>
      <c r="F19" s="140"/>
      <c r="G19" s="141"/>
      <c r="H19" s="141"/>
      <c r="I19" s="141"/>
      <c r="J19" s="141"/>
      <c r="K19" s="141"/>
      <c r="L19" s="141"/>
      <c r="M19" s="141"/>
      <c r="N19" s="142"/>
    </row>
    <row r="20" spans="2:14" ht="13.5" thickBot="1" x14ac:dyDescent="0.3">
      <c r="B20" s="137"/>
      <c r="C20" s="125" t="s">
        <v>224</v>
      </c>
      <c r="D20" s="126" t="s">
        <v>216</v>
      </c>
      <c r="E20" s="126" t="s">
        <v>204</v>
      </c>
      <c r="F20" s="140"/>
      <c r="G20" s="143" t="s">
        <v>225</v>
      </c>
      <c r="H20" s="144"/>
      <c r="I20" s="144"/>
      <c r="J20" s="144"/>
      <c r="K20" s="144"/>
      <c r="L20" s="144"/>
      <c r="M20" s="144"/>
      <c r="N20" s="145"/>
    </row>
    <row r="21" spans="2:14" ht="13.5" thickBot="1" x14ac:dyDescent="0.3">
      <c r="B21" s="137"/>
      <c r="C21" s="127" t="s">
        <v>226</v>
      </c>
      <c r="D21" s="128" t="s">
        <v>227</v>
      </c>
      <c r="E21" s="128" t="s">
        <v>204</v>
      </c>
      <c r="F21" s="140"/>
      <c r="G21" s="143" t="s">
        <v>228</v>
      </c>
      <c r="H21" s="144"/>
      <c r="I21" s="144"/>
      <c r="J21" s="144"/>
      <c r="K21" s="144"/>
      <c r="L21" s="144"/>
      <c r="M21" s="144"/>
      <c r="N21" s="145"/>
    </row>
    <row r="22" spans="2:14" x14ac:dyDescent="0.25">
      <c r="B22" s="137"/>
      <c r="C22" s="140"/>
      <c r="D22" s="140"/>
      <c r="E22" s="140"/>
      <c r="F22" s="140"/>
      <c r="G22" s="141"/>
      <c r="H22" s="141"/>
      <c r="I22" s="141"/>
      <c r="J22" s="141"/>
      <c r="K22" s="141"/>
      <c r="L22" s="141"/>
      <c r="M22" s="141"/>
      <c r="N22" s="142"/>
    </row>
    <row r="23" spans="2:14" x14ac:dyDescent="0.25">
      <c r="B23" s="137"/>
      <c r="C23" s="469" t="s">
        <v>166</v>
      </c>
      <c r="D23" s="469"/>
      <c r="E23" s="140"/>
      <c r="F23" s="140"/>
      <c r="G23" s="141"/>
      <c r="H23" s="141"/>
      <c r="I23" s="141"/>
      <c r="J23" s="141"/>
      <c r="K23" s="141"/>
      <c r="L23" s="141"/>
      <c r="M23" s="141"/>
      <c r="N23" s="142"/>
    </row>
    <row r="24" spans="2:14" ht="13.5" thickBot="1" x14ac:dyDescent="0.3">
      <c r="B24" s="137"/>
      <c r="C24" s="140"/>
      <c r="D24" s="140"/>
      <c r="E24" s="140"/>
      <c r="F24" s="140"/>
      <c r="G24" s="141"/>
      <c r="H24" s="141"/>
      <c r="I24" s="141"/>
      <c r="J24" s="141"/>
      <c r="K24" s="141"/>
      <c r="L24" s="141"/>
      <c r="M24" s="141"/>
      <c r="N24" s="142"/>
    </row>
    <row r="25" spans="2:14" ht="13.5" thickBot="1" x14ac:dyDescent="0.3">
      <c r="B25" s="137"/>
      <c r="C25" s="138" t="s">
        <v>157</v>
      </c>
      <c r="D25" s="139" t="s">
        <v>158</v>
      </c>
      <c r="E25" s="139" t="s">
        <v>159</v>
      </c>
      <c r="F25" s="140"/>
      <c r="G25" s="141"/>
      <c r="H25" s="141"/>
      <c r="I25" s="141"/>
      <c r="J25" s="141"/>
      <c r="K25" s="141"/>
      <c r="L25" s="141"/>
      <c r="M25" s="141"/>
      <c r="N25" s="142"/>
    </row>
    <row r="26" spans="2:14" ht="13.5" thickBot="1" x14ac:dyDescent="0.3">
      <c r="B26" s="137"/>
      <c r="C26" s="140"/>
      <c r="D26" s="140"/>
      <c r="E26" s="140"/>
      <c r="F26" s="140"/>
      <c r="G26" s="141"/>
      <c r="H26" s="141"/>
      <c r="I26" s="141"/>
      <c r="J26" s="141"/>
      <c r="K26" s="141"/>
      <c r="L26" s="141"/>
      <c r="M26" s="141"/>
      <c r="N26" s="142"/>
    </row>
    <row r="27" spans="2:14" ht="13.5" thickBot="1" x14ac:dyDescent="0.3">
      <c r="B27" s="137"/>
      <c r="C27" s="125" t="s">
        <v>160</v>
      </c>
      <c r="D27" s="126" t="s">
        <v>167</v>
      </c>
      <c r="E27" s="126" t="s">
        <v>161</v>
      </c>
      <c r="F27" s="140"/>
      <c r="G27" s="143" t="s">
        <v>229</v>
      </c>
      <c r="H27" s="144"/>
      <c r="I27" s="144"/>
      <c r="J27" s="144"/>
      <c r="K27" s="144"/>
      <c r="L27" s="144"/>
      <c r="M27" s="144"/>
      <c r="N27" s="145"/>
    </row>
    <row r="28" spans="2:14" ht="13.5" thickBot="1" x14ac:dyDescent="0.3">
      <c r="B28" s="137"/>
      <c r="C28" s="127" t="s">
        <v>206</v>
      </c>
      <c r="D28" s="128" t="s">
        <v>164</v>
      </c>
      <c r="E28" s="128" t="s">
        <v>161</v>
      </c>
      <c r="F28" s="140"/>
      <c r="G28" s="143" t="s">
        <v>230</v>
      </c>
      <c r="H28" s="144"/>
      <c r="I28" s="144"/>
      <c r="J28" s="144"/>
      <c r="K28" s="144"/>
      <c r="L28" s="144"/>
      <c r="M28" s="144"/>
      <c r="N28" s="145"/>
    </row>
    <row r="29" spans="2:14" ht="13.5" thickBot="1" x14ac:dyDescent="0.3">
      <c r="B29" s="137"/>
      <c r="C29" s="127" t="s">
        <v>168</v>
      </c>
      <c r="D29" s="128" t="s">
        <v>169</v>
      </c>
      <c r="E29" s="128" t="s">
        <v>161</v>
      </c>
      <c r="F29" s="140"/>
      <c r="G29" s="143" t="s">
        <v>231</v>
      </c>
      <c r="H29" s="144"/>
      <c r="I29" s="144"/>
      <c r="J29" s="144"/>
      <c r="K29" s="144"/>
      <c r="L29" s="144"/>
      <c r="M29" s="144"/>
      <c r="N29" s="145"/>
    </row>
    <row r="30" spans="2:14" ht="13.5" thickBot="1" x14ac:dyDescent="0.3">
      <c r="B30" s="147"/>
      <c r="C30" s="148"/>
      <c r="D30" s="148"/>
      <c r="E30" s="148"/>
      <c r="F30" s="148"/>
      <c r="G30" s="141"/>
      <c r="H30" s="141"/>
      <c r="I30" s="141"/>
      <c r="J30" s="141"/>
      <c r="K30" s="141"/>
      <c r="L30" s="141"/>
      <c r="M30" s="141"/>
      <c r="N30" s="142"/>
    </row>
    <row r="31" spans="2:14" ht="15" customHeight="1" thickBot="1" x14ac:dyDescent="0.3">
      <c r="G31" s="460" t="s">
        <v>232</v>
      </c>
      <c r="H31" s="461"/>
      <c r="I31" s="461"/>
      <c r="J31" s="461"/>
      <c r="K31" s="461"/>
      <c r="L31" s="461"/>
      <c r="M31" s="461"/>
      <c r="N31" s="462"/>
    </row>
    <row r="32" spans="2:14" ht="15" customHeight="1" x14ac:dyDescent="0.25">
      <c r="G32" s="150"/>
      <c r="H32" s="150"/>
      <c r="I32" s="150"/>
      <c r="J32" s="150"/>
      <c r="K32" s="150"/>
      <c r="L32" s="150"/>
      <c r="M32" s="150"/>
      <c r="N32" s="150"/>
    </row>
    <row r="33" spans="3:8" x14ac:dyDescent="0.25">
      <c r="C33" s="132" t="s">
        <v>233</v>
      </c>
    </row>
    <row r="35" spans="3:8" x14ac:dyDescent="0.25">
      <c r="C35" s="149" t="s">
        <v>234</v>
      </c>
      <c r="D35" s="149"/>
      <c r="E35" s="149"/>
      <c r="F35" s="149"/>
      <c r="G35" s="149"/>
      <c r="H35" s="149"/>
    </row>
  </sheetData>
  <mergeCells count="12">
    <mergeCell ref="G31:N31"/>
    <mergeCell ref="C2:M2"/>
    <mergeCell ref="G5:N5"/>
    <mergeCell ref="C23:D23"/>
    <mergeCell ref="G7:N7"/>
    <mergeCell ref="G8:N8"/>
    <mergeCell ref="G9:N9"/>
    <mergeCell ref="G14:N14"/>
    <mergeCell ref="G13:N13"/>
    <mergeCell ref="G10:N10"/>
    <mergeCell ref="G11:N11"/>
    <mergeCell ref="G12:N12"/>
  </mergeCells>
  <phoneticPr fontId="0" type="noConversion"/>
  <pageMargins left="0.75" right="0.75" top="1" bottom="1" header="0" footer="0"/>
  <pageSetup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4"/>
  <sheetViews>
    <sheetView tabSelected="1" zoomScale="80" zoomScaleNormal="80" workbookViewId="0">
      <selection activeCell="I15" sqref="I15"/>
    </sheetView>
  </sheetViews>
  <sheetFormatPr baseColWidth="10" defaultRowHeight="15" x14ac:dyDescent="0.25"/>
  <cols>
    <col min="1" max="1" width="3.28515625" customWidth="1"/>
    <col min="2" max="2" width="16.7109375" customWidth="1"/>
    <col min="3" max="4" width="7.85546875" customWidth="1"/>
    <col min="5" max="5" width="8.5703125" customWidth="1"/>
    <col min="6" max="6" width="12.42578125" customWidth="1"/>
    <col min="7" max="7" width="10" customWidth="1"/>
    <col min="8" max="8" width="9.42578125" customWidth="1"/>
    <col min="12" max="12" width="28.42578125" customWidth="1"/>
    <col min="13" max="13" width="22.7109375" customWidth="1"/>
  </cols>
  <sheetData>
    <row r="2" spans="2:13" ht="15.75" thickBot="1" x14ac:dyDescent="0.3"/>
    <row r="3" spans="2:13" ht="15.75" customHeight="1" thickBot="1" x14ac:dyDescent="0.3">
      <c r="B3" s="506" t="s">
        <v>175</v>
      </c>
      <c r="C3" s="507"/>
      <c r="D3" s="507"/>
      <c r="E3" s="507"/>
      <c r="F3" s="507"/>
      <c r="G3" s="507"/>
      <c r="H3" s="508"/>
    </row>
    <row r="4" spans="2:13" ht="15.75" thickBot="1" x14ac:dyDescent="0.3"/>
    <row r="5" spans="2:13" ht="15" customHeight="1" x14ac:dyDescent="0.25">
      <c r="B5" s="479" t="s">
        <v>73</v>
      </c>
      <c r="C5" s="509" t="s">
        <v>53</v>
      </c>
      <c r="D5" s="511" t="s">
        <v>54</v>
      </c>
      <c r="E5" s="511"/>
      <c r="F5" s="509" t="s">
        <v>55</v>
      </c>
      <c r="G5" s="511" t="s">
        <v>56</v>
      </c>
      <c r="H5" s="512"/>
    </row>
    <row r="6" spans="2:13" ht="15.75" customHeight="1" thickBot="1" x14ac:dyDescent="0.3">
      <c r="B6" s="481"/>
      <c r="C6" s="510"/>
      <c r="D6" s="32" t="s">
        <v>58</v>
      </c>
      <c r="E6" s="32" t="s">
        <v>59</v>
      </c>
      <c r="F6" s="510"/>
      <c r="G6" s="32" t="s">
        <v>60</v>
      </c>
      <c r="H6" s="33" t="s">
        <v>61</v>
      </c>
    </row>
    <row r="7" spans="2:13" x14ac:dyDescent="0.25">
      <c r="B7" s="35" t="s">
        <v>248</v>
      </c>
      <c r="C7" s="5" t="s">
        <v>63</v>
      </c>
      <c r="D7" s="38">
        <v>8</v>
      </c>
      <c r="E7" s="38">
        <v>56</v>
      </c>
      <c r="F7" s="27" t="s">
        <v>178</v>
      </c>
      <c r="G7" s="42">
        <v>2.0833333333333332E-2</v>
      </c>
      <c r="H7" s="43">
        <v>0.16666666666666666</v>
      </c>
    </row>
    <row r="8" spans="2:13" ht="15.75" thickBot="1" x14ac:dyDescent="0.3"/>
    <row r="9" spans="2:13" ht="15.75" customHeight="1" thickBot="1" x14ac:dyDescent="0.3">
      <c r="B9" s="506" t="s">
        <v>176</v>
      </c>
      <c r="C9" s="507"/>
      <c r="D9" s="507"/>
      <c r="E9" s="507"/>
      <c r="F9" s="507"/>
      <c r="G9" s="507"/>
      <c r="H9" s="508"/>
    </row>
    <row r="10" spans="2:13" ht="15.75" thickBot="1" x14ac:dyDescent="0.3"/>
    <row r="11" spans="2:13" ht="15" customHeight="1" x14ac:dyDescent="0.25">
      <c r="B11" s="479" t="s">
        <v>76</v>
      </c>
      <c r="C11" s="509" t="s">
        <v>53</v>
      </c>
      <c r="D11" s="511" t="s">
        <v>54</v>
      </c>
      <c r="E11" s="511"/>
      <c r="F11" s="509" t="s">
        <v>55</v>
      </c>
      <c r="G11" s="511" t="s">
        <v>56</v>
      </c>
      <c r="H11" s="512"/>
      <c r="I11" s="511" t="s">
        <v>182</v>
      </c>
      <c r="J11" s="512"/>
    </row>
    <row r="12" spans="2:13" ht="15.75" thickBot="1" x14ac:dyDescent="0.3">
      <c r="B12" s="481"/>
      <c r="C12" s="510"/>
      <c r="D12" s="32" t="s">
        <v>58</v>
      </c>
      <c r="E12" s="32" t="s">
        <v>59</v>
      </c>
      <c r="F12" s="510"/>
      <c r="G12" s="32" t="s">
        <v>60</v>
      </c>
      <c r="H12" s="33" t="s">
        <v>61</v>
      </c>
      <c r="I12" s="32" t="s">
        <v>60</v>
      </c>
      <c r="J12" s="33" t="s">
        <v>61</v>
      </c>
    </row>
    <row r="13" spans="2:13" x14ac:dyDescent="0.25">
      <c r="B13" s="46" t="s">
        <v>249</v>
      </c>
      <c r="C13" s="7" t="s">
        <v>63</v>
      </c>
      <c r="D13" s="47">
        <v>6</v>
      </c>
      <c r="E13" s="47">
        <v>10</v>
      </c>
      <c r="F13" s="30" t="s">
        <v>178</v>
      </c>
      <c r="G13" s="48">
        <v>2.0833333333333332E-2</v>
      </c>
      <c r="H13" s="49">
        <v>0.16666666666666666</v>
      </c>
      <c r="I13" s="48">
        <v>0.27083333333333331</v>
      </c>
      <c r="J13" s="49">
        <v>0.95833333333333337</v>
      </c>
    </row>
    <row r="14" spans="2:13" x14ac:dyDescent="0.25">
      <c r="B14" s="46" t="s">
        <v>248</v>
      </c>
      <c r="C14" s="7" t="s">
        <v>63</v>
      </c>
      <c r="D14" s="47">
        <v>4</v>
      </c>
      <c r="E14" s="47">
        <v>12</v>
      </c>
      <c r="F14" s="30" t="s">
        <v>178</v>
      </c>
      <c r="G14" s="48">
        <v>2.0833333333333332E-2</v>
      </c>
      <c r="H14" s="49">
        <v>0.16666666666666666</v>
      </c>
      <c r="I14" s="48">
        <v>0.27083333333333331</v>
      </c>
      <c r="J14" s="49">
        <v>0.95833333333333337</v>
      </c>
    </row>
    <row r="15" spans="2:13" ht="15.75" thickBot="1" x14ac:dyDescent="0.3"/>
    <row r="16" spans="2:13" ht="12.75" hidden="1" customHeight="1" x14ac:dyDescent="0.25">
      <c r="L16" s="499"/>
      <c r="M16" s="268"/>
    </row>
    <row r="17" spans="12:13" ht="15.75" hidden="1" thickBot="1" x14ac:dyDescent="0.3">
      <c r="L17" s="499"/>
      <c r="M17" s="502" t="s">
        <v>37</v>
      </c>
    </row>
    <row r="18" spans="12:13" ht="15.75" hidden="1" thickBot="1" x14ac:dyDescent="0.3">
      <c r="L18" s="499"/>
      <c r="M18" s="502"/>
    </row>
    <row r="19" spans="12:13" ht="15.75" hidden="1" thickBot="1" x14ac:dyDescent="0.3">
      <c r="L19" s="499"/>
      <c r="M19" s="502"/>
    </row>
    <row r="20" spans="12:13" ht="15.75" hidden="1" thickBot="1" x14ac:dyDescent="0.3">
      <c r="L20" s="499"/>
      <c r="M20" s="503" t="s">
        <v>38</v>
      </c>
    </row>
    <row r="21" spans="12:13" ht="15.75" hidden="1" thickBot="1" x14ac:dyDescent="0.3">
      <c r="L21" s="499"/>
      <c r="M21" s="503"/>
    </row>
    <row r="22" spans="12:13" ht="15.75" hidden="1" thickBot="1" x14ac:dyDescent="0.3">
      <c r="L22" s="499"/>
      <c r="M22" s="504"/>
    </row>
    <row r="23" spans="12:13" ht="15.75" hidden="1" thickBot="1" x14ac:dyDescent="0.3">
      <c r="L23" s="500"/>
      <c r="M23" s="505"/>
    </row>
    <row r="24" spans="12:13" x14ac:dyDescent="0.25">
      <c r="L24" s="488" t="s">
        <v>39</v>
      </c>
      <c r="M24" s="560" t="s">
        <v>40</v>
      </c>
    </row>
    <row r="25" spans="12:13" x14ac:dyDescent="0.25">
      <c r="L25" s="489"/>
      <c r="M25" s="559"/>
    </row>
    <row r="26" spans="12:13" x14ac:dyDescent="0.25">
      <c r="L26" s="489"/>
      <c r="M26" s="559"/>
    </row>
    <row r="27" spans="12:13" x14ac:dyDescent="0.25">
      <c r="L27" s="489"/>
      <c r="M27" s="559"/>
    </row>
    <row r="28" spans="12:13" x14ac:dyDescent="0.25">
      <c r="L28" s="489"/>
      <c r="M28" s="559"/>
    </row>
    <row r="29" spans="12:13" x14ac:dyDescent="0.25">
      <c r="L29" s="489"/>
      <c r="M29" s="559" t="s">
        <v>41</v>
      </c>
    </row>
    <row r="30" spans="12:13" x14ac:dyDescent="0.25">
      <c r="L30" s="489"/>
      <c r="M30" s="559"/>
    </row>
    <row r="31" spans="12:13" x14ac:dyDescent="0.25">
      <c r="L31" s="489"/>
      <c r="M31" s="559"/>
    </row>
    <row r="32" spans="12:13" x14ac:dyDescent="0.25">
      <c r="L32" s="489"/>
      <c r="M32" s="559" t="s">
        <v>42</v>
      </c>
    </row>
    <row r="33" spans="12:13" x14ac:dyDescent="0.25">
      <c r="L33" s="489"/>
      <c r="M33" s="559"/>
    </row>
    <row r="34" spans="12:13" x14ac:dyDescent="0.25">
      <c r="L34" s="489"/>
      <c r="M34" s="558"/>
    </row>
    <row r="35" spans="12:13" ht="15.75" thickBot="1" x14ac:dyDescent="0.3">
      <c r="L35" s="490"/>
      <c r="M35" s="557"/>
    </row>
    <row r="36" spans="12:13" x14ac:dyDescent="0.25">
      <c r="L36" s="1"/>
      <c r="M36" s="2"/>
    </row>
    <row r="37" spans="12:13" ht="15.75" thickBot="1" x14ac:dyDescent="0.3">
      <c r="L37" s="3"/>
      <c r="M37" s="2"/>
    </row>
    <row r="38" spans="12:13" ht="15.75" thickBot="1" x14ac:dyDescent="0.3">
      <c r="L38" s="18" t="s">
        <v>32</v>
      </c>
      <c r="M38" s="19" t="s">
        <v>33</v>
      </c>
    </row>
    <row r="39" spans="12:13" x14ac:dyDescent="0.25">
      <c r="L39" s="482" t="s">
        <v>43</v>
      </c>
      <c r="M39" s="495" t="s">
        <v>170</v>
      </c>
    </row>
    <row r="40" spans="12:13" x14ac:dyDescent="0.25">
      <c r="L40" s="483"/>
      <c r="M40" s="496"/>
    </row>
    <row r="41" spans="12:13" x14ac:dyDescent="0.25">
      <c r="L41" s="483"/>
      <c r="M41" s="496"/>
    </row>
    <row r="42" spans="12:13" ht="12.75" customHeight="1" x14ac:dyDescent="0.25">
      <c r="L42" s="483"/>
      <c r="M42" s="496"/>
    </row>
    <row r="43" spans="12:13" ht="6" customHeight="1" thickBot="1" x14ac:dyDescent="0.3">
      <c r="L43" s="484"/>
      <c r="M43" s="497"/>
    </row>
    <row r="44" spans="12:13" x14ac:dyDescent="0.25">
      <c r="L44" s="20"/>
      <c r="M44" s="20"/>
    </row>
    <row r="45" spans="12:13" ht="15.75" thickBot="1" x14ac:dyDescent="0.3">
      <c r="L45" s="20"/>
      <c r="M45" s="20"/>
    </row>
    <row r="46" spans="12:13" x14ac:dyDescent="0.25">
      <c r="L46" s="482" t="s">
        <v>44</v>
      </c>
      <c r="M46" s="485" t="s">
        <v>45</v>
      </c>
    </row>
    <row r="47" spans="12:13" x14ac:dyDescent="0.25">
      <c r="L47" s="483"/>
      <c r="M47" s="486"/>
    </row>
    <row r="48" spans="12:13" x14ac:dyDescent="0.25">
      <c r="L48" s="483"/>
      <c r="M48" s="486"/>
    </row>
    <row r="49" spans="12:13" ht="15.75" thickBot="1" x14ac:dyDescent="0.3">
      <c r="L49" s="484"/>
      <c r="M49" s="487"/>
    </row>
    <row r="50" spans="12:13" ht="15.75" thickBot="1" x14ac:dyDescent="0.3">
      <c r="L50" s="20"/>
      <c r="M50" s="20"/>
    </row>
    <row r="51" spans="12:13" x14ac:dyDescent="0.25">
      <c r="L51" s="479" t="s">
        <v>46</v>
      </c>
      <c r="M51" s="485" t="s">
        <v>47</v>
      </c>
    </row>
    <row r="52" spans="12:13" x14ac:dyDescent="0.25">
      <c r="L52" s="480"/>
      <c r="M52" s="486"/>
    </row>
    <row r="53" spans="12:13" x14ac:dyDescent="0.25">
      <c r="L53" s="480"/>
      <c r="M53" s="486"/>
    </row>
    <row r="54" spans="12:13" ht="6" customHeight="1" thickBot="1" x14ac:dyDescent="0.3">
      <c r="L54" s="481"/>
      <c r="M54" s="487"/>
    </row>
    <row r="55" spans="12:13" ht="15.75" thickBot="1" x14ac:dyDescent="0.3">
      <c r="L55" s="20"/>
      <c r="M55" s="20"/>
    </row>
    <row r="56" spans="12:13" x14ac:dyDescent="0.25">
      <c r="L56" s="479" t="s">
        <v>48</v>
      </c>
      <c r="M56" s="485" t="s">
        <v>49</v>
      </c>
    </row>
    <row r="57" spans="12:13" x14ac:dyDescent="0.25">
      <c r="L57" s="480"/>
      <c r="M57" s="486"/>
    </row>
    <row r="58" spans="12:13" x14ac:dyDescent="0.25">
      <c r="L58" s="480"/>
      <c r="M58" s="486"/>
    </row>
    <row r="59" spans="12:13" ht="15.75" thickBot="1" x14ac:dyDescent="0.3">
      <c r="L59" s="481"/>
      <c r="M59" s="487"/>
    </row>
    <row r="60" spans="12:13" ht="15.75" thickBot="1" x14ac:dyDescent="0.3">
      <c r="L60" s="20"/>
      <c r="M60" s="20"/>
    </row>
    <row r="61" spans="12:13" x14ac:dyDescent="0.25">
      <c r="L61" s="476" t="s">
        <v>50</v>
      </c>
      <c r="M61" s="473" t="s">
        <v>51</v>
      </c>
    </row>
    <row r="62" spans="12:13" x14ac:dyDescent="0.25">
      <c r="L62" s="477"/>
      <c r="M62" s="474"/>
    </row>
    <row r="63" spans="12:13" ht="12.75" customHeight="1" x14ac:dyDescent="0.25">
      <c r="L63" s="477"/>
      <c r="M63" s="474"/>
    </row>
    <row r="64" spans="12:13" ht="2.25" customHeight="1" thickBot="1" x14ac:dyDescent="0.3">
      <c r="L64" s="478"/>
      <c r="M64" s="475"/>
    </row>
  </sheetData>
  <mergeCells count="30">
    <mergeCell ref="C5:C6"/>
    <mergeCell ref="D5:E5"/>
    <mergeCell ref="F5:F6"/>
    <mergeCell ref="G5:H5"/>
    <mergeCell ref="I11:J11"/>
    <mergeCell ref="B11:B12"/>
    <mergeCell ref="C11:C12"/>
    <mergeCell ref="D11:E11"/>
    <mergeCell ref="F11:F12"/>
    <mergeCell ref="G11:H11"/>
    <mergeCell ref="B3:H3"/>
    <mergeCell ref="L16:L23"/>
    <mergeCell ref="M17:M19"/>
    <mergeCell ref="M20:M23"/>
    <mergeCell ref="L24:L35"/>
    <mergeCell ref="M24:M28"/>
    <mergeCell ref="M29:M31"/>
    <mergeCell ref="M32:M35"/>
    <mergeCell ref="B9:H9"/>
    <mergeCell ref="B5:B6"/>
    <mergeCell ref="L39:L43"/>
    <mergeCell ref="M39:M43"/>
    <mergeCell ref="M61:M64"/>
    <mergeCell ref="L61:L64"/>
    <mergeCell ref="L56:L59"/>
    <mergeCell ref="L51:L54"/>
    <mergeCell ref="L46:L49"/>
    <mergeCell ref="M46:M49"/>
    <mergeCell ref="M51:M54"/>
    <mergeCell ref="M56:M5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3"/>
  <sheetViews>
    <sheetView zoomScale="80" zoomScaleNormal="80" workbookViewId="0">
      <selection activeCell="O112" sqref="O112"/>
    </sheetView>
  </sheetViews>
  <sheetFormatPr baseColWidth="10" defaultRowHeight="15" x14ac:dyDescent="0.25"/>
  <cols>
    <col min="2" max="2" width="16.7109375" customWidth="1"/>
    <col min="3" max="4" width="7.85546875" customWidth="1"/>
    <col min="5" max="5" width="8.5703125" customWidth="1"/>
    <col min="6" max="6" width="12.42578125" customWidth="1"/>
    <col min="7" max="7" width="10" customWidth="1"/>
    <col min="8" max="8" width="9.42578125" customWidth="1"/>
    <col min="12" max="12" width="28.42578125" customWidth="1"/>
    <col min="13" max="13" width="17.7109375" customWidth="1"/>
  </cols>
  <sheetData>
    <row r="2" spans="2:8" ht="15.75" thickBot="1" x14ac:dyDescent="0.3"/>
    <row r="3" spans="2:8" ht="15.75" thickBot="1" x14ac:dyDescent="0.3">
      <c r="B3" s="506" t="s">
        <v>174</v>
      </c>
      <c r="C3" s="507"/>
      <c r="D3" s="507"/>
      <c r="E3" s="507"/>
      <c r="F3" s="507"/>
      <c r="G3" s="507"/>
      <c r="H3" s="508"/>
    </row>
    <row r="4" spans="2:8" ht="15.75" customHeight="1" thickBot="1" x14ac:dyDescent="0.3"/>
    <row r="5" spans="2:8" ht="15" customHeight="1" x14ac:dyDescent="0.25">
      <c r="B5" s="479" t="s">
        <v>52</v>
      </c>
      <c r="C5" s="509" t="s">
        <v>53</v>
      </c>
      <c r="D5" s="511" t="s">
        <v>54</v>
      </c>
      <c r="E5" s="511"/>
      <c r="F5" s="509" t="s">
        <v>55</v>
      </c>
      <c r="G5" s="511" t="s">
        <v>56</v>
      </c>
      <c r="H5" s="512"/>
    </row>
    <row r="6" spans="2:8" ht="15.75" thickBot="1" x14ac:dyDescent="0.3">
      <c r="B6" s="481"/>
      <c r="C6" s="510"/>
      <c r="D6" s="32" t="s">
        <v>58</v>
      </c>
      <c r="E6" s="32" t="s">
        <v>59</v>
      </c>
      <c r="F6" s="510"/>
      <c r="G6" s="32" t="s">
        <v>60</v>
      </c>
      <c r="H6" s="33" t="s">
        <v>61</v>
      </c>
    </row>
    <row r="7" spans="2:8" ht="15" customHeight="1" x14ac:dyDescent="0.25">
      <c r="B7" s="34" t="s">
        <v>62</v>
      </c>
      <c r="C7" s="4" t="s">
        <v>63</v>
      </c>
      <c r="D7" s="37">
        <v>3</v>
      </c>
      <c r="E7" s="37">
        <v>21</v>
      </c>
      <c r="F7" s="26" t="s">
        <v>178</v>
      </c>
      <c r="G7" s="40">
        <v>0.85416666666666663</v>
      </c>
      <c r="H7" s="41">
        <v>0.20833333333333334</v>
      </c>
    </row>
    <row r="8" spans="2:8" ht="15" customHeight="1" x14ac:dyDescent="0.25">
      <c r="B8" s="35" t="s">
        <v>62</v>
      </c>
      <c r="C8" s="5" t="s">
        <v>65</v>
      </c>
      <c r="D8" s="38">
        <v>2</v>
      </c>
      <c r="E8" s="38">
        <v>12</v>
      </c>
      <c r="F8" s="27" t="s">
        <v>179</v>
      </c>
      <c r="G8" s="42">
        <v>0.45833333333333331</v>
      </c>
      <c r="H8" s="43">
        <v>0.6875</v>
      </c>
    </row>
    <row r="9" spans="2:8" x14ac:dyDescent="0.25">
      <c r="B9" s="35" t="s">
        <v>67</v>
      </c>
      <c r="C9" s="5" t="s">
        <v>63</v>
      </c>
      <c r="D9" s="38">
        <v>2</v>
      </c>
      <c r="E9" s="38">
        <v>14</v>
      </c>
      <c r="F9" s="27" t="s">
        <v>178</v>
      </c>
      <c r="G9" s="42">
        <v>0.91666666666666663</v>
      </c>
      <c r="H9" s="43">
        <v>0.25</v>
      </c>
    </row>
    <row r="10" spans="2:8" x14ac:dyDescent="0.25">
      <c r="B10" s="35" t="s">
        <v>68</v>
      </c>
      <c r="C10" s="5" t="s">
        <v>65</v>
      </c>
      <c r="D10" s="38">
        <v>2.5</v>
      </c>
      <c r="E10" s="38">
        <v>15</v>
      </c>
      <c r="F10" s="27" t="s">
        <v>179</v>
      </c>
      <c r="G10" s="42">
        <v>0.41666666666666669</v>
      </c>
      <c r="H10" s="43">
        <v>0.70833333333333337</v>
      </c>
    </row>
    <row r="11" spans="2:8" ht="15" customHeight="1" x14ac:dyDescent="0.25">
      <c r="B11" s="35" t="s">
        <v>69</v>
      </c>
      <c r="C11" s="5" t="s">
        <v>63</v>
      </c>
      <c r="D11" s="38">
        <v>2</v>
      </c>
      <c r="E11" s="38">
        <v>10</v>
      </c>
      <c r="F11" s="27" t="s">
        <v>180</v>
      </c>
      <c r="G11" s="42">
        <v>0.875</v>
      </c>
      <c r="H11" s="43">
        <v>0.20833333333333334</v>
      </c>
    </row>
    <row r="12" spans="2:8" ht="15.75" thickBot="1" x14ac:dyDescent="0.3">
      <c r="B12" s="36" t="s">
        <v>69</v>
      </c>
      <c r="C12" s="6" t="s">
        <v>65</v>
      </c>
      <c r="D12" s="39">
        <v>2</v>
      </c>
      <c r="E12" s="39">
        <v>2</v>
      </c>
      <c r="F12" s="28" t="s">
        <v>71</v>
      </c>
      <c r="G12" s="44">
        <v>0.41666666666666669</v>
      </c>
      <c r="H12" s="45">
        <v>0.70833333333333337</v>
      </c>
    </row>
    <row r="13" spans="2:8" ht="15.75" thickBot="1" x14ac:dyDescent="0.3"/>
    <row r="14" spans="2:8" ht="15.75" customHeight="1" thickBot="1" x14ac:dyDescent="0.3">
      <c r="B14" s="506" t="s">
        <v>175</v>
      </c>
      <c r="C14" s="507"/>
      <c r="D14" s="507"/>
      <c r="E14" s="507"/>
      <c r="F14" s="507"/>
      <c r="G14" s="507"/>
      <c r="H14" s="508"/>
    </row>
    <row r="15" spans="2:8" ht="15.75" thickBot="1" x14ac:dyDescent="0.3"/>
    <row r="16" spans="2:8" ht="15" customHeight="1" x14ac:dyDescent="0.25">
      <c r="B16" s="479" t="s">
        <v>73</v>
      </c>
      <c r="C16" s="509" t="s">
        <v>53</v>
      </c>
      <c r="D16" s="511" t="s">
        <v>54</v>
      </c>
      <c r="E16" s="511"/>
      <c r="F16" s="509" t="s">
        <v>55</v>
      </c>
      <c r="G16" s="511" t="s">
        <v>56</v>
      </c>
      <c r="H16" s="512"/>
    </row>
    <row r="17" spans="2:10" ht="15.75" customHeight="1" thickBot="1" x14ac:dyDescent="0.3">
      <c r="B17" s="481"/>
      <c r="C17" s="510"/>
      <c r="D17" s="32" t="s">
        <v>58</v>
      </c>
      <c r="E17" s="32" t="s">
        <v>59</v>
      </c>
      <c r="F17" s="510"/>
      <c r="G17" s="32" t="s">
        <v>60</v>
      </c>
      <c r="H17" s="33" t="s">
        <v>61</v>
      </c>
    </row>
    <row r="18" spans="2:10" x14ac:dyDescent="0.25">
      <c r="B18" s="34" t="s">
        <v>62</v>
      </c>
      <c r="C18" s="4" t="s">
        <v>63</v>
      </c>
      <c r="D18" s="37">
        <v>17</v>
      </c>
      <c r="E18" s="37">
        <v>119</v>
      </c>
      <c r="F18" s="26" t="s">
        <v>181</v>
      </c>
      <c r="G18" s="40">
        <v>2.0833333333333332E-2</v>
      </c>
      <c r="H18" s="41">
        <v>0.16666666666666666</v>
      </c>
    </row>
    <row r="19" spans="2:10" x14ac:dyDescent="0.25">
      <c r="B19" s="35" t="s">
        <v>67</v>
      </c>
      <c r="C19" s="5" t="s">
        <v>63</v>
      </c>
      <c r="D19" s="38">
        <v>8</v>
      </c>
      <c r="E19" s="38">
        <v>56</v>
      </c>
      <c r="F19" s="27" t="s">
        <v>178</v>
      </c>
      <c r="G19" s="42">
        <v>2.0833333333333332E-2</v>
      </c>
      <c r="H19" s="43">
        <v>0.16666666666666666</v>
      </c>
    </row>
    <row r="20" spans="2:10" ht="15" customHeight="1" x14ac:dyDescent="0.25">
      <c r="B20" s="35" t="s">
        <v>68</v>
      </c>
      <c r="C20" s="5" t="s">
        <v>63</v>
      </c>
      <c r="D20" s="38">
        <v>8</v>
      </c>
      <c r="E20" s="38">
        <v>56</v>
      </c>
      <c r="F20" s="27" t="s">
        <v>179</v>
      </c>
      <c r="G20" s="42">
        <v>2.0833333333333332E-2</v>
      </c>
      <c r="H20" s="43">
        <v>0.16666666666666666</v>
      </c>
    </row>
    <row r="21" spans="2:10" x14ac:dyDescent="0.25">
      <c r="B21" s="35" t="s">
        <v>74</v>
      </c>
      <c r="C21" s="5" t="s">
        <v>63</v>
      </c>
      <c r="D21" s="38">
        <v>8</v>
      </c>
      <c r="E21" s="38">
        <v>56</v>
      </c>
      <c r="F21" s="27" t="s">
        <v>180</v>
      </c>
      <c r="G21" s="42">
        <v>2.0833333333333332E-2</v>
      </c>
      <c r="H21" s="43">
        <v>0.16666666666666666</v>
      </c>
    </row>
    <row r="22" spans="2:10" ht="15.75" thickBot="1" x14ac:dyDescent="0.3">
      <c r="B22" s="36" t="s">
        <v>69</v>
      </c>
      <c r="C22" s="6" t="s">
        <v>63</v>
      </c>
      <c r="D22" s="39">
        <v>23</v>
      </c>
      <c r="E22" s="39">
        <v>161</v>
      </c>
      <c r="F22" s="28" t="s">
        <v>71</v>
      </c>
      <c r="G22" s="44">
        <v>2.0833333333333332E-2</v>
      </c>
      <c r="H22" s="45">
        <v>0.16666666666666666</v>
      </c>
    </row>
    <row r="23" spans="2:10" ht="15.75" thickBot="1" x14ac:dyDescent="0.3"/>
    <row r="24" spans="2:10" ht="15.75" customHeight="1" thickBot="1" x14ac:dyDescent="0.3">
      <c r="B24" s="506" t="s">
        <v>176</v>
      </c>
      <c r="C24" s="507"/>
      <c r="D24" s="507"/>
      <c r="E24" s="507"/>
      <c r="F24" s="507"/>
      <c r="G24" s="507"/>
      <c r="H24" s="508"/>
    </row>
    <row r="25" spans="2:10" ht="15.75" thickBot="1" x14ac:dyDescent="0.3"/>
    <row r="26" spans="2:10" ht="15" customHeight="1" x14ac:dyDescent="0.25">
      <c r="B26" s="479" t="s">
        <v>76</v>
      </c>
      <c r="C26" s="509" t="s">
        <v>53</v>
      </c>
      <c r="D26" s="511" t="s">
        <v>54</v>
      </c>
      <c r="E26" s="511"/>
      <c r="F26" s="509" t="s">
        <v>55</v>
      </c>
      <c r="G26" s="511" t="s">
        <v>56</v>
      </c>
      <c r="H26" s="512"/>
      <c r="I26" s="511" t="s">
        <v>182</v>
      </c>
      <c r="J26" s="512"/>
    </row>
    <row r="27" spans="2:10" ht="15.75" thickBot="1" x14ac:dyDescent="0.3">
      <c r="B27" s="481"/>
      <c r="C27" s="510"/>
      <c r="D27" s="32" t="s">
        <v>58</v>
      </c>
      <c r="E27" s="32" t="s">
        <v>59</v>
      </c>
      <c r="F27" s="510"/>
      <c r="G27" s="32" t="s">
        <v>60</v>
      </c>
      <c r="H27" s="33" t="s">
        <v>61</v>
      </c>
      <c r="I27" s="32" t="s">
        <v>60</v>
      </c>
      <c r="J27" s="33" t="s">
        <v>61</v>
      </c>
    </row>
    <row r="28" spans="2:10" ht="15" customHeight="1" x14ac:dyDescent="0.25">
      <c r="B28" s="46" t="s">
        <v>77</v>
      </c>
      <c r="C28" s="7" t="s">
        <v>63</v>
      </c>
      <c r="D28" s="47">
        <v>4</v>
      </c>
      <c r="E28" s="47">
        <v>17</v>
      </c>
      <c r="F28" s="29" t="s">
        <v>178</v>
      </c>
      <c r="G28" s="48">
        <v>2.0833333333333332E-2</v>
      </c>
      <c r="H28" s="49">
        <v>0.16666666666666666</v>
      </c>
      <c r="I28" s="48">
        <v>0.27083333333333331</v>
      </c>
      <c r="J28" s="49">
        <v>0.95833333333333337</v>
      </c>
    </row>
    <row r="29" spans="2:10" ht="15" customHeight="1" x14ac:dyDescent="0.25">
      <c r="B29" s="46" t="s">
        <v>78</v>
      </c>
      <c r="C29" s="17" t="s">
        <v>63</v>
      </c>
      <c r="D29" s="47">
        <v>6</v>
      </c>
      <c r="E29" s="47">
        <v>21</v>
      </c>
      <c r="F29" s="30" t="s">
        <v>178</v>
      </c>
      <c r="G29" s="48">
        <v>2.0833333333333332E-2</v>
      </c>
      <c r="H29" s="49">
        <v>0.16666666666666666</v>
      </c>
      <c r="I29" s="48">
        <v>0.27083333333333331</v>
      </c>
      <c r="J29" s="49">
        <v>0.95833333333333337</v>
      </c>
    </row>
    <row r="30" spans="2:10" x14ac:dyDescent="0.25">
      <c r="B30" s="46" t="s">
        <v>79</v>
      </c>
      <c r="C30" s="7" t="s">
        <v>63</v>
      </c>
      <c r="D30" s="47">
        <v>6</v>
      </c>
      <c r="E30" s="47">
        <v>10</v>
      </c>
      <c r="F30" s="30" t="s">
        <v>178</v>
      </c>
      <c r="G30" s="48">
        <v>2.0833333333333332E-2</v>
      </c>
      <c r="H30" s="49">
        <v>0.16666666666666666</v>
      </c>
      <c r="I30" s="48">
        <v>0.27083333333333331</v>
      </c>
      <c r="J30" s="49">
        <v>0.95833333333333337</v>
      </c>
    </row>
    <row r="31" spans="2:10" x14ac:dyDescent="0.25">
      <c r="B31" s="46" t="s">
        <v>80</v>
      </c>
      <c r="C31" s="7" t="s">
        <v>63</v>
      </c>
      <c r="D31" s="47">
        <v>4</v>
      </c>
      <c r="E31" s="47">
        <v>12</v>
      </c>
      <c r="F31" s="30" t="s">
        <v>178</v>
      </c>
      <c r="G31" s="48">
        <v>2.0833333333333332E-2</v>
      </c>
      <c r="H31" s="49">
        <v>0.16666666666666666</v>
      </c>
      <c r="I31" s="48">
        <v>0.27083333333333331</v>
      </c>
      <c r="J31" s="49">
        <v>0.95833333333333337</v>
      </c>
    </row>
    <row r="32" spans="2:10" ht="15" customHeight="1" x14ac:dyDescent="0.25">
      <c r="B32" s="46" t="s">
        <v>81</v>
      </c>
      <c r="C32" s="7" t="s">
        <v>63</v>
      </c>
      <c r="D32" s="47">
        <v>2</v>
      </c>
      <c r="E32" s="47">
        <v>19</v>
      </c>
      <c r="F32" s="30" t="s">
        <v>178</v>
      </c>
      <c r="G32" s="48">
        <v>2.0833333333333332E-2</v>
      </c>
      <c r="H32" s="49">
        <v>0.16666666666666666</v>
      </c>
      <c r="I32" s="48">
        <v>0.27083333333333331</v>
      </c>
      <c r="J32" s="49">
        <v>0.95833333333333337</v>
      </c>
    </row>
    <row r="33" spans="2:10" x14ac:dyDescent="0.25">
      <c r="B33" s="46" t="s">
        <v>82</v>
      </c>
      <c r="C33" s="7" t="s">
        <v>63</v>
      </c>
      <c r="D33" s="47">
        <v>6</v>
      </c>
      <c r="E33" s="47">
        <v>17</v>
      </c>
      <c r="F33" s="30" t="s">
        <v>178</v>
      </c>
      <c r="G33" s="48">
        <v>2.0833333333333332E-2</v>
      </c>
      <c r="H33" s="49">
        <v>0.16666666666666666</v>
      </c>
      <c r="I33" s="48">
        <v>0.27083333333333331</v>
      </c>
      <c r="J33" s="49">
        <v>0.95833333333333337</v>
      </c>
    </row>
    <row r="34" spans="2:10" x14ac:dyDescent="0.25">
      <c r="B34" s="35" t="s">
        <v>83</v>
      </c>
      <c r="C34" s="7" t="s">
        <v>63</v>
      </c>
      <c r="D34" s="38"/>
      <c r="E34" s="38"/>
      <c r="F34" s="30" t="s">
        <v>178</v>
      </c>
      <c r="G34" s="48"/>
      <c r="H34" s="49"/>
      <c r="I34" s="48">
        <v>0.27083333333333331</v>
      </c>
      <c r="J34" s="49">
        <v>0.95833333333333337</v>
      </c>
    </row>
    <row r="35" spans="2:10" ht="15" customHeight="1" x14ac:dyDescent="0.25">
      <c r="B35" s="35" t="s">
        <v>84</v>
      </c>
      <c r="C35" s="17" t="s">
        <v>63</v>
      </c>
      <c r="D35" s="38">
        <v>2</v>
      </c>
      <c r="E35" s="38">
        <v>21</v>
      </c>
      <c r="F35" s="30" t="s">
        <v>178</v>
      </c>
      <c r="G35" s="48">
        <v>2.0833333333333332E-2</v>
      </c>
      <c r="H35" s="49">
        <v>0.16666666666666666</v>
      </c>
      <c r="I35" s="48">
        <v>0.27083333333333331</v>
      </c>
      <c r="J35" s="49">
        <v>0.95833333333333337</v>
      </c>
    </row>
    <row r="36" spans="2:10" x14ac:dyDescent="0.25">
      <c r="B36" s="35" t="s">
        <v>85</v>
      </c>
      <c r="C36" s="17" t="s">
        <v>63</v>
      </c>
      <c r="D36" s="38">
        <v>8</v>
      </c>
      <c r="E36" s="38">
        <v>30</v>
      </c>
      <c r="F36" s="30" t="s">
        <v>178</v>
      </c>
      <c r="G36" s="48">
        <v>2.0833333333333332E-2</v>
      </c>
      <c r="H36" s="49">
        <v>0.16666666666666666</v>
      </c>
      <c r="I36" s="48">
        <v>0.27083333333333331</v>
      </c>
      <c r="J36" s="49">
        <v>0.97916666666666663</v>
      </c>
    </row>
    <row r="37" spans="2:10" ht="15.75" thickBot="1" x14ac:dyDescent="0.3">
      <c r="B37" s="36" t="s">
        <v>86</v>
      </c>
      <c r="C37" s="6" t="s">
        <v>63</v>
      </c>
      <c r="D37" s="39">
        <v>4</v>
      </c>
      <c r="E37" s="39">
        <v>23</v>
      </c>
      <c r="F37" s="31" t="s">
        <v>178</v>
      </c>
      <c r="G37" s="44">
        <v>2.0833333333333332E-2</v>
      </c>
      <c r="H37" s="45">
        <v>0.16666666666666666</v>
      </c>
      <c r="I37" s="44">
        <v>0.27083333333333331</v>
      </c>
      <c r="J37" s="45">
        <v>0.95833333333333337</v>
      </c>
    </row>
    <row r="38" spans="2:10" ht="15.75" thickBot="1" x14ac:dyDescent="0.3"/>
    <row r="39" spans="2:10" ht="15.75" customHeight="1" thickBot="1" x14ac:dyDescent="0.3">
      <c r="B39" s="506" t="s">
        <v>177</v>
      </c>
      <c r="C39" s="507"/>
      <c r="D39" s="507"/>
      <c r="E39" s="507"/>
      <c r="F39" s="507"/>
      <c r="G39" s="507"/>
      <c r="H39" s="508"/>
    </row>
    <row r="40" spans="2:10" ht="15.75" thickBot="1" x14ac:dyDescent="0.3"/>
    <row r="41" spans="2:10" ht="15" customHeight="1" x14ac:dyDescent="0.25">
      <c r="B41" s="479" t="s">
        <v>76</v>
      </c>
      <c r="C41" s="509" t="s">
        <v>53</v>
      </c>
      <c r="D41" s="525" t="s">
        <v>98</v>
      </c>
      <c r="E41" s="526"/>
      <c r="F41" s="527" t="s">
        <v>55</v>
      </c>
      <c r="G41" s="511" t="s">
        <v>56</v>
      </c>
      <c r="H41" s="512"/>
    </row>
    <row r="42" spans="2:10" ht="23.25" customHeight="1" thickBot="1" x14ac:dyDescent="0.3">
      <c r="B42" s="480"/>
      <c r="C42" s="524"/>
      <c r="D42" s="528" t="s">
        <v>101</v>
      </c>
      <c r="E42" s="529" t="s">
        <v>102</v>
      </c>
      <c r="F42" s="530"/>
      <c r="G42" s="50" t="s">
        <v>60</v>
      </c>
      <c r="H42" s="51" t="s">
        <v>61</v>
      </c>
    </row>
    <row r="43" spans="2:10" x14ac:dyDescent="0.25">
      <c r="B43" s="34" t="s">
        <v>103</v>
      </c>
      <c r="C43" s="8" t="s">
        <v>104</v>
      </c>
      <c r="D43" s="521" t="s">
        <v>88</v>
      </c>
      <c r="E43" s="522"/>
      <c r="F43" s="523"/>
      <c r="G43" s="9">
        <v>0.29166666666666669</v>
      </c>
      <c r="H43" s="23">
        <v>0.70833333333333337</v>
      </c>
    </row>
    <row r="44" spans="2:10" x14ac:dyDescent="0.25">
      <c r="B44" s="46" t="s">
        <v>105</v>
      </c>
      <c r="C44" s="10" t="s">
        <v>106</v>
      </c>
      <c r="D44" s="515" t="s">
        <v>88</v>
      </c>
      <c r="E44" s="516"/>
      <c r="F44" s="517"/>
      <c r="G44" s="11">
        <v>0.29166666666666669</v>
      </c>
      <c r="H44" s="24">
        <v>0.41666666666666669</v>
      </c>
    </row>
    <row r="45" spans="2:10" x14ac:dyDescent="0.25">
      <c r="B45" s="46" t="s">
        <v>107</v>
      </c>
      <c r="C45" s="10" t="s">
        <v>104</v>
      </c>
      <c r="D45" s="515" t="s">
        <v>88</v>
      </c>
      <c r="E45" s="516"/>
      <c r="F45" s="517"/>
      <c r="G45" s="11">
        <v>0.27083333333333331</v>
      </c>
      <c r="H45" s="24">
        <v>0.95833333333333337</v>
      </c>
    </row>
    <row r="46" spans="2:10" ht="15" customHeight="1" x14ac:dyDescent="0.25">
      <c r="B46" s="46"/>
      <c r="C46" s="10"/>
      <c r="D46" s="515"/>
      <c r="E46" s="516"/>
      <c r="F46" s="517"/>
      <c r="G46" s="11"/>
      <c r="H46" s="24"/>
    </row>
    <row r="47" spans="2:10" ht="15.75" thickBot="1" x14ac:dyDescent="0.3">
      <c r="B47" s="52"/>
      <c r="C47" s="21"/>
      <c r="D47" s="518"/>
      <c r="E47" s="519"/>
      <c r="F47" s="520"/>
      <c r="G47" s="22"/>
      <c r="H47" s="25"/>
    </row>
    <row r="48" spans="2:10" x14ac:dyDescent="0.25">
      <c r="B48" s="12"/>
      <c r="C48" s="12"/>
      <c r="D48" s="513"/>
      <c r="E48" s="513"/>
      <c r="F48" s="513"/>
      <c r="G48" s="13"/>
      <c r="H48" s="13"/>
    </row>
    <row r="49" spans="2:13" x14ac:dyDescent="0.25">
      <c r="B49" s="12"/>
      <c r="C49" s="12"/>
      <c r="D49" s="513"/>
      <c r="E49" s="513"/>
      <c r="F49" s="513"/>
      <c r="G49" s="13"/>
      <c r="H49" s="13"/>
    </row>
    <row r="50" spans="2:13" x14ac:dyDescent="0.25">
      <c r="B50" s="12"/>
      <c r="C50" s="12"/>
      <c r="D50" s="513"/>
      <c r="E50" s="513"/>
      <c r="F50" s="513"/>
      <c r="G50" s="13"/>
      <c r="H50" s="13"/>
    </row>
    <row r="51" spans="2:13" ht="15" customHeight="1" thickBot="1" x14ac:dyDescent="0.3">
      <c r="B51" s="12"/>
      <c r="C51" s="12"/>
      <c r="D51" s="514"/>
      <c r="E51" s="514"/>
      <c r="F51" s="514"/>
      <c r="G51" s="13"/>
      <c r="H51" s="13"/>
    </row>
    <row r="52" spans="2:13" ht="15.75" thickBot="1" x14ac:dyDescent="0.3">
      <c r="L52" s="18" t="s">
        <v>32</v>
      </c>
      <c r="M52" s="19" t="s">
        <v>33</v>
      </c>
    </row>
    <row r="53" spans="2:13" x14ac:dyDescent="0.25">
      <c r="L53" s="498" t="s">
        <v>34</v>
      </c>
      <c r="M53" s="501" t="s">
        <v>35</v>
      </c>
    </row>
    <row r="54" spans="2:13" x14ac:dyDescent="0.25">
      <c r="L54" s="499"/>
      <c r="M54" s="492"/>
    </row>
    <row r="55" spans="2:13" x14ac:dyDescent="0.25">
      <c r="L55" s="499"/>
      <c r="M55" s="492"/>
    </row>
    <row r="56" spans="2:13" x14ac:dyDescent="0.25">
      <c r="L56" s="499"/>
      <c r="M56" s="492"/>
    </row>
    <row r="57" spans="2:13" x14ac:dyDescent="0.25">
      <c r="L57" s="499"/>
      <c r="M57" s="492"/>
    </row>
    <row r="58" spans="2:13" x14ac:dyDescent="0.25">
      <c r="L58" s="499"/>
      <c r="M58" s="492"/>
    </row>
    <row r="59" spans="2:13" ht="3.75" customHeight="1" thickBot="1" x14ac:dyDescent="0.3">
      <c r="L59" s="499"/>
      <c r="M59" s="492"/>
    </row>
    <row r="60" spans="2:13" hidden="1" x14ac:dyDescent="0.25">
      <c r="L60" s="499"/>
      <c r="M60" s="492"/>
    </row>
    <row r="61" spans="2:13" ht="3.75" hidden="1" customHeight="1" x14ac:dyDescent="0.25">
      <c r="L61" s="499"/>
      <c r="M61" s="492"/>
    </row>
    <row r="62" spans="2:13" ht="4.5" hidden="1" customHeight="1" x14ac:dyDescent="0.25">
      <c r="L62" s="499"/>
      <c r="M62" s="492"/>
    </row>
    <row r="63" spans="2:13" hidden="1" x14ac:dyDescent="0.25">
      <c r="L63" s="499"/>
      <c r="M63" s="502" t="s">
        <v>36</v>
      </c>
    </row>
    <row r="64" spans="2:13" hidden="1" x14ac:dyDescent="0.25">
      <c r="L64" s="499"/>
      <c r="M64" s="502"/>
    </row>
    <row r="65" spans="12:13" ht="12.75" hidden="1" customHeight="1" x14ac:dyDescent="0.25">
      <c r="L65" s="499"/>
      <c r="M65" s="502"/>
    </row>
    <row r="66" spans="12:13" hidden="1" x14ac:dyDescent="0.25">
      <c r="L66" s="499"/>
      <c r="M66" s="502" t="s">
        <v>37</v>
      </c>
    </row>
    <row r="67" spans="12:13" hidden="1" x14ac:dyDescent="0.25">
      <c r="L67" s="499"/>
      <c r="M67" s="502"/>
    </row>
    <row r="68" spans="12:13" hidden="1" x14ac:dyDescent="0.25">
      <c r="L68" s="499"/>
      <c r="M68" s="502"/>
    </row>
    <row r="69" spans="12:13" hidden="1" x14ac:dyDescent="0.25">
      <c r="L69" s="499"/>
      <c r="M69" s="503" t="s">
        <v>38</v>
      </c>
    </row>
    <row r="70" spans="12:13" hidden="1" x14ac:dyDescent="0.25">
      <c r="L70" s="499"/>
      <c r="M70" s="503"/>
    </row>
    <row r="71" spans="12:13" hidden="1" x14ac:dyDescent="0.25">
      <c r="L71" s="499"/>
      <c r="M71" s="504"/>
    </row>
    <row r="72" spans="12:13" ht="15.75" hidden="1" thickBot="1" x14ac:dyDescent="0.3">
      <c r="L72" s="500"/>
      <c r="M72" s="505"/>
    </row>
    <row r="73" spans="12:13" x14ac:dyDescent="0.25">
      <c r="L73" s="488" t="s">
        <v>39</v>
      </c>
      <c r="M73" s="491" t="s">
        <v>40</v>
      </c>
    </row>
    <row r="74" spans="12:13" x14ac:dyDescent="0.25">
      <c r="L74" s="489"/>
      <c r="M74" s="492"/>
    </row>
    <row r="75" spans="12:13" x14ac:dyDescent="0.25">
      <c r="L75" s="489"/>
      <c r="M75" s="492"/>
    </row>
    <row r="76" spans="12:13" x14ac:dyDescent="0.25">
      <c r="L76" s="489"/>
      <c r="M76" s="492"/>
    </row>
    <row r="77" spans="12:13" x14ac:dyDescent="0.25">
      <c r="L77" s="489"/>
      <c r="M77" s="492"/>
    </row>
    <row r="78" spans="12:13" x14ac:dyDescent="0.25">
      <c r="L78" s="489"/>
      <c r="M78" s="492" t="s">
        <v>41</v>
      </c>
    </row>
    <row r="79" spans="12:13" x14ac:dyDescent="0.25">
      <c r="L79" s="489"/>
      <c r="M79" s="492"/>
    </row>
    <row r="80" spans="12:13" x14ac:dyDescent="0.25">
      <c r="L80" s="489"/>
      <c r="M80" s="492"/>
    </row>
    <row r="81" spans="12:13" x14ac:dyDescent="0.25">
      <c r="L81" s="489"/>
      <c r="M81" s="492" t="s">
        <v>42</v>
      </c>
    </row>
    <row r="82" spans="12:13" x14ac:dyDescent="0.25">
      <c r="L82" s="489"/>
      <c r="M82" s="492"/>
    </row>
    <row r="83" spans="12:13" x14ac:dyDescent="0.25">
      <c r="L83" s="489"/>
      <c r="M83" s="493"/>
    </row>
    <row r="84" spans="12:13" ht="15.75" thickBot="1" x14ac:dyDescent="0.3">
      <c r="L84" s="490"/>
      <c r="M84" s="494"/>
    </row>
    <row r="85" spans="12:13" x14ac:dyDescent="0.25">
      <c r="L85" s="1"/>
      <c r="M85" s="2"/>
    </row>
    <row r="86" spans="12:13" ht="15.75" thickBot="1" x14ac:dyDescent="0.3">
      <c r="L86" s="3"/>
      <c r="M86" s="2"/>
    </row>
    <row r="87" spans="12:13" ht="15.75" thickBot="1" x14ac:dyDescent="0.3">
      <c r="L87" s="18" t="s">
        <v>32</v>
      </c>
      <c r="M87" s="19" t="s">
        <v>33</v>
      </c>
    </row>
    <row r="88" spans="12:13" x14ac:dyDescent="0.25">
      <c r="L88" s="482" t="s">
        <v>43</v>
      </c>
      <c r="M88" s="495" t="s">
        <v>170</v>
      </c>
    </row>
    <row r="89" spans="12:13" x14ac:dyDescent="0.25">
      <c r="L89" s="483"/>
      <c r="M89" s="496"/>
    </row>
    <row r="90" spans="12:13" x14ac:dyDescent="0.25">
      <c r="L90" s="483"/>
      <c r="M90" s="496"/>
    </row>
    <row r="91" spans="12:13" ht="12.75" customHeight="1" x14ac:dyDescent="0.25">
      <c r="L91" s="483"/>
      <c r="M91" s="496"/>
    </row>
    <row r="92" spans="12:13" ht="6" customHeight="1" thickBot="1" x14ac:dyDescent="0.3">
      <c r="L92" s="484"/>
      <c r="M92" s="497"/>
    </row>
    <row r="93" spans="12:13" x14ac:dyDescent="0.25">
      <c r="L93" s="20"/>
      <c r="M93" s="20"/>
    </row>
    <row r="94" spans="12:13" ht="15.75" thickBot="1" x14ac:dyDescent="0.3">
      <c r="L94" s="20"/>
      <c r="M94" s="20"/>
    </row>
    <row r="95" spans="12:13" x14ac:dyDescent="0.25">
      <c r="L95" s="482" t="s">
        <v>44</v>
      </c>
      <c r="M95" s="485" t="s">
        <v>45</v>
      </c>
    </row>
    <row r="96" spans="12:13" x14ac:dyDescent="0.25">
      <c r="L96" s="483"/>
      <c r="M96" s="486"/>
    </row>
    <row r="97" spans="12:13" x14ac:dyDescent="0.25">
      <c r="L97" s="483"/>
      <c r="M97" s="486"/>
    </row>
    <row r="98" spans="12:13" ht="15.75" thickBot="1" x14ac:dyDescent="0.3">
      <c r="L98" s="484"/>
      <c r="M98" s="487"/>
    </row>
    <row r="99" spans="12:13" ht="15.75" thickBot="1" x14ac:dyDescent="0.3">
      <c r="L99" s="20"/>
      <c r="M99" s="20"/>
    </row>
    <row r="100" spans="12:13" x14ac:dyDescent="0.25">
      <c r="L100" s="479" t="s">
        <v>46</v>
      </c>
      <c r="M100" s="485" t="s">
        <v>47</v>
      </c>
    </row>
    <row r="101" spans="12:13" x14ac:dyDescent="0.25">
      <c r="L101" s="480"/>
      <c r="M101" s="486"/>
    </row>
    <row r="102" spans="12:13" x14ac:dyDescent="0.25">
      <c r="L102" s="480"/>
      <c r="M102" s="486"/>
    </row>
    <row r="103" spans="12:13" ht="6" customHeight="1" thickBot="1" x14ac:dyDescent="0.3">
      <c r="L103" s="481"/>
      <c r="M103" s="487"/>
    </row>
    <row r="104" spans="12:13" ht="15.75" thickBot="1" x14ac:dyDescent="0.3">
      <c r="L104" s="20"/>
      <c r="M104" s="20"/>
    </row>
    <row r="105" spans="12:13" x14ac:dyDescent="0.25">
      <c r="L105" s="479" t="s">
        <v>48</v>
      </c>
      <c r="M105" s="485" t="s">
        <v>49</v>
      </c>
    </row>
    <row r="106" spans="12:13" x14ac:dyDescent="0.25">
      <c r="L106" s="480"/>
      <c r="M106" s="486"/>
    </row>
    <row r="107" spans="12:13" x14ac:dyDescent="0.25">
      <c r="L107" s="480"/>
      <c r="M107" s="486"/>
    </row>
    <row r="108" spans="12:13" ht="15.75" thickBot="1" x14ac:dyDescent="0.3">
      <c r="L108" s="481"/>
      <c r="M108" s="487"/>
    </row>
    <row r="109" spans="12:13" ht="15.75" thickBot="1" x14ac:dyDescent="0.3">
      <c r="L109" s="20"/>
      <c r="M109" s="20"/>
    </row>
    <row r="110" spans="12:13" x14ac:dyDescent="0.25">
      <c r="L110" s="476" t="s">
        <v>50</v>
      </c>
      <c r="M110" s="473" t="s">
        <v>51</v>
      </c>
    </row>
    <row r="111" spans="12:13" x14ac:dyDescent="0.25">
      <c r="L111" s="477"/>
      <c r="M111" s="474"/>
    </row>
    <row r="112" spans="12:13" ht="12.75" customHeight="1" x14ac:dyDescent="0.25">
      <c r="L112" s="477"/>
      <c r="M112" s="474"/>
    </row>
    <row r="113" spans="12:13" ht="2.25" customHeight="1" thickBot="1" x14ac:dyDescent="0.3">
      <c r="L113" s="478"/>
      <c r="M113" s="475"/>
    </row>
  </sheetData>
  <mergeCells count="52">
    <mergeCell ref="I26:J26"/>
    <mergeCell ref="D49:F49"/>
    <mergeCell ref="D50:F50"/>
    <mergeCell ref="D51:F51"/>
    <mergeCell ref="D46:F46"/>
    <mergeCell ref="D47:F47"/>
    <mergeCell ref="D48:F48"/>
    <mergeCell ref="D43:F43"/>
    <mergeCell ref="D44:F44"/>
    <mergeCell ref="D45:F45"/>
    <mergeCell ref="B39:H39"/>
    <mergeCell ref="B41:B42"/>
    <mergeCell ref="C41:C42"/>
    <mergeCell ref="D41:F42"/>
    <mergeCell ref="G41:H41"/>
    <mergeCell ref="B26:B27"/>
    <mergeCell ref="C26:C27"/>
    <mergeCell ref="D26:E26"/>
    <mergeCell ref="F26:F27"/>
    <mergeCell ref="G26:H26"/>
    <mergeCell ref="B24:H24"/>
    <mergeCell ref="B16:B17"/>
    <mergeCell ref="C16:C17"/>
    <mergeCell ref="D16:E16"/>
    <mergeCell ref="F16:F17"/>
    <mergeCell ref="G16:H16"/>
    <mergeCell ref="B14:H14"/>
    <mergeCell ref="B3:H3"/>
    <mergeCell ref="B5:B6"/>
    <mergeCell ref="C5:C6"/>
    <mergeCell ref="D5:E5"/>
    <mergeCell ref="F5:F6"/>
    <mergeCell ref="G5:H5"/>
    <mergeCell ref="L53:L72"/>
    <mergeCell ref="M53:M62"/>
    <mergeCell ref="M63:M65"/>
    <mergeCell ref="M66:M68"/>
    <mergeCell ref="M69:M72"/>
    <mergeCell ref="L73:L84"/>
    <mergeCell ref="M73:M77"/>
    <mergeCell ref="M78:M80"/>
    <mergeCell ref="M81:M84"/>
    <mergeCell ref="L88:L92"/>
    <mergeCell ref="M88:M92"/>
    <mergeCell ref="M110:M113"/>
    <mergeCell ref="L110:L113"/>
    <mergeCell ref="L105:L108"/>
    <mergeCell ref="L100:L103"/>
    <mergeCell ref="L95:L98"/>
    <mergeCell ref="M95:M98"/>
    <mergeCell ref="M100:M103"/>
    <mergeCell ref="M105:M10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ANEXO 2.0 Horarios</vt:lpstr>
      <vt:lpstr>Horarios  L3 y 6</vt:lpstr>
      <vt:lpstr>Anexo 3.0 Calificación</vt:lpstr>
      <vt:lpstr>Anexo 4 Tipos LR</vt:lpstr>
      <vt:lpstr>Anexo 5 Consumo Productos</vt:lpstr>
      <vt:lpstr>L3 y L6</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mjeraldo</dc:creator>
  <cp:lastModifiedBy>Andrea Galleguillos Valderrama</cp:lastModifiedBy>
  <cp:lastPrinted>2017-03-10T14:38:02Z</cp:lastPrinted>
  <dcterms:created xsi:type="dcterms:W3CDTF">2011-08-17T23:29:36Z</dcterms:created>
  <dcterms:modified xsi:type="dcterms:W3CDTF">2017-05-31T21:11:58Z</dcterms:modified>
</cp:coreProperties>
</file>